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4535\AppData\Local\rubicon\Acta Nova Client\Data\967879547\"/>
    </mc:Choice>
  </mc:AlternateContent>
  <xr:revisionPtr revIDLastSave="0" documentId="13_ncr:1_{FC2D7A46-3C61-42AE-9CBF-F50DED835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stitionen" sheetId="3" r:id="rId1"/>
    <sheet name="Tex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3" l="1"/>
  <c r="A9" i="2"/>
  <c r="A10" i="2"/>
  <c r="A11" i="2"/>
  <c r="A12" i="2"/>
  <c r="A13" i="2"/>
  <c r="A14" i="2"/>
  <c r="A14" i="3" s="1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6" i="3" s="1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65" i="3" l="1"/>
  <c r="A69" i="3" l="1"/>
  <c r="A70" i="3"/>
  <c r="A71" i="3"/>
  <c r="A72" i="3"/>
  <c r="A74" i="3"/>
  <c r="B68" i="3"/>
  <c r="A4" i="2"/>
  <c r="A12" i="3"/>
  <c r="A13" i="3"/>
  <c r="A15" i="3"/>
  <c r="A16" i="3"/>
  <c r="C16" i="3"/>
  <c r="A20" i="3"/>
  <c r="B20" i="3"/>
  <c r="C20" i="3"/>
  <c r="D20" i="3"/>
  <c r="E20" i="3"/>
  <c r="A22" i="3"/>
  <c r="A23" i="3"/>
  <c r="A24" i="3"/>
  <c r="A25" i="3"/>
  <c r="A30" i="3"/>
  <c r="A31" i="3"/>
  <c r="A35" i="3"/>
  <c r="A36" i="3"/>
  <c r="A37" i="3"/>
  <c r="A38" i="3"/>
  <c r="A39" i="3"/>
  <c r="A40" i="3"/>
  <c r="A41" i="3"/>
  <c r="A42" i="3"/>
  <c r="A43" i="3"/>
  <c r="A47" i="3"/>
  <c r="A48" i="3"/>
  <c r="A49" i="3"/>
  <c r="A50" i="3"/>
  <c r="A51" i="3"/>
  <c r="A54" i="3"/>
  <c r="A55" i="3"/>
  <c r="A56" i="3"/>
  <c r="A57" i="3"/>
  <c r="A59" i="3"/>
  <c r="A61" i="3"/>
  <c r="A66" i="3"/>
  <c r="A68" i="3"/>
  <c r="A8" i="2"/>
  <c r="A8" i="3"/>
  <c r="A7" i="2"/>
  <c r="A6" i="3" l="1"/>
  <c r="A7" i="3"/>
  <c r="D59" i="3" l="1"/>
  <c r="D54" i="3"/>
  <c r="D61" i="3" l="1"/>
  <c r="C54" i="3"/>
  <c r="B54" i="3"/>
  <c r="B59" i="3"/>
  <c r="B61" i="3" l="1"/>
  <c r="C59" i="3" l="1"/>
  <c r="C61" i="3" l="1"/>
</calcChain>
</file>

<file path=xl/sharedStrings.xml><?xml version="1.0" encoding="utf-8"?>
<sst xmlns="http://schemas.openxmlformats.org/spreadsheetml/2006/main" count="209" uniqueCount="199">
  <si>
    <t>kW</t>
  </si>
  <si>
    <t>Allgemeine Angaben</t>
  </si>
  <si>
    <t>Projekttittel</t>
  </si>
  <si>
    <t>Gesuchsteller</t>
  </si>
  <si>
    <t>BHKW inkl. Notkühlung</t>
  </si>
  <si>
    <t>Leittechnik (EMSR)</t>
  </si>
  <si>
    <t>Bitte Sprache auswählen</t>
  </si>
  <si>
    <t>Veuillez choisir la langue svp.</t>
  </si>
  <si>
    <t xml:space="preserve">Gesamttotal ohne MWSt. </t>
  </si>
  <si>
    <t>D</t>
  </si>
  <si>
    <t>F</t>
  </si>
  <si>
    <t>I</t>
  </si>
  <si>
    <t>Leistung neu BHKW</t>
  </si>
  <si>
    <t>Bemerkungen / Zuordnung Offerte</t>
  </si>
  <si>
    <t>Die Kosten der folgenden Anlagenbestandteile gelten als anrechenbare Investitionskosten:</t>
  </si>
  <si>
    <t>Anlagenbestandteil</t>
  </si>
  <si>
    <t>Nutzungsdauer in Jahren</t>
  </si>
  <si>
    <t>Gebäude Gasometer, Gebäudeanteil für BHKW, Gasmessraum, Leitungen</t>
  </si>
  <si>
    <t>Gasometer, Armaturen, Kiesfilter, Gasdruckerhöhungsgebläse, Gaskühlung, Gasreinigung, Siloxanentfernung</t>
  </si>
  <si>
    <t>Bildliche Darstellung der oben erwähnten Anlagenbestandteile</t>
  </si>
  <si>
    <t>MWh/Jahr</t>
  </si>
  <si>
    <t>Maschinelle Ausrüstung / BHKW</t>
  </si>
  <si>
    <t xml:space="preserve">Selezioneare la lingua p.f. </t>
  </si>
  <si>
    <t xml:space="preserve">Investitionsbeiträge für Klärgasanlagen </t>
  </si>
  <si>
    <t>Gebäude Gasometer</t>
  </si>
  <si>
    <t>Gebäudeanteil für BHKW</t>
  </si>
  <si>
    <t>Gassmessraum</t>
  </si>
  <si>
    <t>Gasometer</t>
  </si>
  <si>
    <t>Armaturen</t>
  </si>
  <si>
    <t>Kiesfilter</t>
  </si>
  <si>
    <t>Gasdruckerhöhungsgebläse</t>
  </si>
  <si>
    <t>Gaskühlung</t>
  </si>
  <si>
    <t>Gasreinigung</t>
  </si>
  <si>
    <t>Siloxanentfernung</t>
  </si>
  <si>
    <t>Notfackel</t>
  </si>
  <si>
    <t>Zwischentotal</t>
  </si>
  <si>
    <t>Total Honorare
(max. 15% der anrechenbaren Erstellungskosten)</t>
  </si>
  <si>
    <t>Planungskosten</t>
  </si>
  <si>
    <t>Bauleitungskosten</t>
  </si>
  <si>
    <t>Baukosten</t>
  </si>
  <si>
    <t>Maschinelle Ausrüstung Gasstrasse</t>
  </si>
  <si>
    <t>Leitungen</t>
  </si>
  <si>
    <t>Die Zeilen können nach Bedarf angepasst werden. Zusätzliche Zeilen können eingefügt werden.</t>
  </si>
  <si>
    <t>[CHF]</t>
  </si>
  <si>
    <t>Betrag aus Offerten ohne MWSt</t>
  </si>
  <si>
    <t>Anrechenbare Kosten</t>
  </si>
  <si>
    <t>Nicht anrechenbare Kosten</t>
  </si>
  <si>
    <t xml:space="preserve">Steuerung/Leitsystem (SPS/PLS) </t>
  </si>
  <si>
    <t xml:space="preserve">Erwartete Netto-Elektrizitätsproduktion </t>
  </si>
  <si>
    <t>BHKW, inkl. Notkühlung</t>
  </si>
  <si>
    <t>Messungen</t>
  </si>
  <si>
    <t>Elektroinstallation</t>
  </si>
  <si>
    <t>Schaltanlagen</t>
  </si>
  <si>
    <t>f13</t>
  </si>
  <si>
    <t>f14</t>
  </si>
  <si>
    <t>f21</t>
  </si>
  <si>
    <t>f27</t>
  </si>
  <si>
    <t>f28</t>
  </si>
  <si>
    <t>f29</t>
  </si>
  <si>
    <t>f32</t>
  </si>
  <si>
    <t>f33</t>
  </si>
  <si>
    <t>f34</t>
  </si>
  <si>
    <t>f44</t>
  </si>
  <si>
    <t>f45</t>
  </si>
  <si>
    <t>f46</t>
  </si>
  <si>
    <t>f52</t>
  </si>
  <si>
    <t>f53</t>
  </si>
  <si>
    <t>f58</t>
  </si>
  <si>
    <t>f60</t>
  </si>
  <si>
    <t>f62</t>
  </si>
  <si>
    <t>f65</t>
  </si>
  <si>
    <t>f71</t>
  </si>
  <si>
    <t>f73</t>
  </si>
  <si>
    <t>f74</t>
  </si>
  <si>
    <t>f75</t>
  </si>
  <si>
    <t>f76</t>
  </si>
  <si>
    <t>i13</t>
  </si>
  <si>
    <t>i14</t>
  </si>
  <si>
    <t>i21</t>
  </si>
  <si>
    <t>i27</t>
  </si>
  <si>
    <t>i28</t>
  </si>
  <si>
    <t>i29</t>
  </si>
  <si>
    <t>i32</t>
  </si>
  <si>
    <t>i33</t>
  </si>
  <si>
    <t>i34</t>
  </si>
  <si>
    <t>i44</t>
  </si>
  <si>
    <t>i45</t>
  </si>
  <si>
    <t>i46</t>
  </si>
  <si>
    <t>i52</t>
  </si>
  <si>
    <t>i53</t>
  </si>
  <si>
    <t>i58</t>
  </si>
  <si>
    <t>i60</t>
  </si>
  <si>
    <t>i62</t>
  </si>
  <si>
    <t>i65</t>
  </si>
  <si>
    <t>i71</t>
  </si>
  <si>
    <t>i73</t>
  </si>
  <si>
    <t>i74</t>
  </si>
  <si>
    <t>i75</t>
  </si>
  <si>
    <t>i76</t>
  </si>
  <si>
    <t>Um die Sprache zu wechseln, die gewünschte Sprache in Blatt/Zelle Investitionskosten!E5 wählen</t>
  </si>
  <si>
    <t>In Ziffer 6.3 Anhang 2.3 der EnFV wird die Sysemgrenze mit den Anlagenbestandteilen umrissen</t>
  </si>
  <si>
    <t>Version 1.0 vom November 2022</t>
  </si>
  <si>
    <t>Version 1 du novembre 2022</t>
  </si>
  <si>
    <t xml:space="preserve">Contributions aux investissements pour les installations de gaz d'épuration </t>
  </si>
  <si>
    <t>Contributi di investimento per impianti di gas di depurazione</t>
  </si>
  <si>
    <t>Données générales</t>
  </si>
  <si>
    <t>Indicationi generali</t>
  </si>
  <si>
    <t>Titre du projet</t>
  </si>
  <si>
    <t>Tiolo del progetto</t>
  </si>
  <si>
    <t>Requérant/e</t>
  </si>
  <si>
    <t>Richiedente</t>
  </si>
  <si>
    <t>Puissance électrique installée après l'investissement</t>
  </si>
  <si>
    <t>Potenza elettrica installata dopo l'investimento</t>
  </si>
  <si>
    <t>Production nette d’électricité attendue après l’investissement</t>
  </si>
  <si>
    <t>Prevista produzione elettrica netta dopo l'investimento</t>
  </si>
  <si>
    <t>MWh/a</t>
  </si>
  <si>
    <t>Les lignes peuvent être adaptées selon les besoins. Des lignes supplémentaires peuvent être insérées.</t>
  </si>
  <si>
    <t>Montant des offres sans TVA</t>
  </si>
  <si>
    <t>Importo delle offerte senza IVA</t>
  </si>
  <si>
    <t>Coûts imputables</t>
  </si>
  <si>
    <t>Costi ammissibili</t>
  </si>
  <si>
    <t>Coûts non imputables</t>
  </si>
  <si>
    <t>Costi non ammissibili</t>
  </si>
  <si>
    <t>Remarques / Attribution Offre</t>
  </si>
  <si>
    <t>Osservazioni / assegnazione del preventivo</t>
  </si>
  <si>
    <t>Modèle de liste d'investissement</t>
  </si>
  <si>
    <t>costi di costruzione</t>
  </si>
  <si>
    <t xml:space="preserve">coûts de construction </t>
  </si>
  <si>
    <t>Stabile gasometro</t>
  </si>
  <si>
    <t>elemento dello stabile per le centrali termoelettriche a blocco</t>
  </si>
  <si>
    <t>locale per la misurazione del gas</t>
  </si>
  <si>
    <t>condotte</t>
  </si>
  <si>
    <t>Équipement mécanique / Centrale de cogénération</t>
  </si>
  <si>
    <t>Attrezzature meccaniche / Cogenerazione</t>
  </si>
  <si>
    <t>Centrali termoelettriche a blocco, incl. raffreddamento d’emergenza</t>
  </si>
  <si>
    <t>Gasometro</t>
  </si>
  <si>
    <t>rubinetteria</t>
  </si>
  <si>
    <t>filtro a sabbia</t>
  </si>
  <si>
    <t>ventilatore per l’aumento della pressione del gas</t>
  </si>
  <si>
    <t>raffreddamento del gas</t>
  </si>
  <si>
    <t>depurazione dei fumi</t>
  </si>
  <si>
    <t>rimozione di silossano</t>
  </si>
  <si>
    <t>Fiamma d'emergenza</t>
  </si>
  <si>
    <t>Torche de secours</t>
  </si>
  <si>
    <t>Tecnica di gestione (EMSR)</t>
  </si>
  <si>
    <t>Mesures</t>
  </si>
  <si>
    <t>Installation électrique</t>
  </si>
  <si>
    <t>Tableaux de distribution</t>
  </si>
  <si>
    <t xml:space="preserve">Commande/système de contrôle (SPS/PLS) </t>
  </si>
  <si>
    <t>Misure</t>
  </si>
  <si>
    <t>Installazione elettrica</t>
  </si>
  <si>
    <t>Apparecchiature di comando</t>
  </si>
  <si>
    <t xml:space="preserve">Sistema di controllo (SPS/PLS) </t>
  </si>
  <si>
    <t>Sous-total</t>
  </si>
  <si>
    <t>Totale intermedio</t>
  </si>
  <si>
    <t>Coûts de planification</t>
  </si>
  <si>
    <t>Costi di pianificazione</t>
  </si>
  <si>
    <t>Frais de direction des travaux</t>
  </si>
  <si>
    <t>Costi di gestione della costruzione</t>
  </si>
  <si>
    <t>Total des honoraires_x000D_
(max. 15% des frais de réalisation imputables)</t>
  </si>
  <si>
    <t>Totale tasse_x000D_
(max. 15% dei costi di costruzione ammissibili).</t>
  </si>
  <si>
    <t xml:space="preserve">Total général sans TVA </t>
  </si>
  <si>
    <t xml:space="preserve">Totale senza IVA </t>
  </si>
  <si>
    <t>Au chiffre 3.4, annexe 2.3 de l'OEneR, la limite du système est délimitée par les éléments d'installation imputables.</t>
  </si>
  <si>
    <t>Nella sezione 3.4, allegato 2.3, dell'OPEn, il confine del sistema è delimitato dai componenti del sistema imponibili.</t>
  </si>
  <si>
    <t>Les coûts des éléments d'installation suivants sont considérés comme des coûts d'investissement imputables :</t>
  </si>
  <si>
    <t>I costi dei seguenti componenti del sistema sono considerati costi di investimento ammissibili:</t>
  </si>
  <si>
    <t>Elemento costituente dell’impianto</t>
  </si>
  <si>
    <t>Stabile gasometro, elemento dello stabile per le centrali termoelettriche a blocco, locale per la misurazione del gas, condotte</t>
  </si>
  <si>
    <t>Gasometro, rubinetteria, filtro a sabbia, ventilatore per l’aumento della pressione del gas, raffreddamento del gas, depurazione dei fumi, rimozione di silossano</t>
  </si>
  <si>
    <t>Composante de l’installation</t>
  </si>
  <si>
    <t>Nombre d’années</t>
  </si>
  <si>
    <t>Bâtiment pour le gazomètre, partie du bâtiment pour la CETE, chambre de mesure de gaz, conduite</t>
  </si>
  <si>
    <t>CETE, y c. refroidissement de secours</t>
  </si>
  <si>
    <t>Gazomètre, armature, filtre à gravier, ventilateur d’élévation de pression de gaz, refroidissement du gaz, épuration des gaz, élimination du siloxane</t>
  </si>
  <si>
    <t>Système de commande (MCR)</t>
  </si>
  <si>
    <t>Gazomètre</t>
  </si>
  <si>
    <t>armature</t>
  </si>
  <si>
    <t>filtre à gravier</t>
  </si>
  <si>
    <t>ventilateur d’élévation de pression de gaz</t>
  </si>
  <si>
    <t>refroidissement du gaz</t>
  </si>
  <si>
    <t>épuration des gaz</t>
  </si>
  <si>
    <t>élimination du siloxane</t>
  </si>
  <si>
    <t>Bâtiment pour le gazomètre</t>
  </si>
  <si>
    <t>partie du bâtiment pour la CETE</t>
  </si>
  <si>
    <t>chambre de mesure de gaz</t>
  </si>
  <si>
    <t>conduite</t>
  </si>
  <si>
    <t>Représentation visuelle des éléments de l'installation mentionnés ci-dessus</t>
  </si>
  <si>
    <t>Rappresentazione visiva dei suddetti componenti dell'impianto</t>
  </si>
  <si>
    <t xml:space="preserve">Modello per l'elenco dell'investimento </t>
  </si>
  <si>
    <t>Versione 1.0 del novembre 2022</t>
  </si>
  <si>
    <t>Le righe possono venire adattate secondo le necessità. È possibile inserire altre righe.</t>
  </si>
  <si>
    <t>Vorlage zur Auflistung der Investitionen</t>
  </si>
  <si>
    <t>Diese Spalte wird für das Blatt "Investitionskosten" verwendet</t>
  </si>
  <si>
    <t>MWh/anno</t>
  </si>
  <si>
    <t>Periodo di utilizzazione in anni</t>
  </si>
  <si>
    <t>Planungs- und Bauleitungskosten</t>
  </si>
  <si>
    <t>Coûts de planification et de direction des travaux</t>
  </si>
  <si>
    <t>Costi di progettazione e di gestione della costruzione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</si>
</sst>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i/>
      <sz val="9"/>
      <color theme="1" tint="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5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1" fillId="0" borderId="0" xfId="0" applyFont="1" applyProtection="1"/>
    <xf numFmtId="0" fontId="8" fillId="0" borderId="0" xfId="0" applyFont="1" applyProtection="1"/>
    <xf numFmtId="0" fontId="9" fillId="0" borderId="5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6" fillId="0" borderId="8" xfId="0" applyFont="1" applyBorder="1" applyProtection="1"/>
    <xf numFmtId="0" fontId="6" fillId="0" borderId="18" xfId="0" applyFont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5" fillId="0" borderId="1" xfId="0" applyFont="1" applyBorder="1" applyAlignment="1" applyProtection="1">
      <alignment wrapText="1"/>
    </xf>
    <xf numFmtId="0" fontId="10" fillId="5" borderId="1" xfId="0" applyFont="1" applyFill="1" applyBorder="1" applyProtection="1"/>
    <xf numFmtId="0" fontId="3" fillId="5" borderId="1" xfId="0" applyFont="1" applyFill="1" applyBorder="1" applyProtection="1"/>
    <xf numFmtId="0" fontId="0" fillId="0" borderId="0" xfId="0" applyAlignment="1" applyProtection="1">
      <alignment wrapText="1"/>
    </xf>
    <xf numFmtId="0" fontId="11" fillId="3" borderId="1" xfId="0" applyFont="1" applyFill="1" applyBorder="1" applyProtection="1"/>
    <xf numFmtId="0" fontId="11" fillId="2" borderId="1" xfId="0" applyFont="1" applyFill="1" applyBorder="1" applyProtection="1"/>
    <xf numFmtId="0" fontId="3" fillId="2" borderId="1" xfId="0" applyFont="1" applyFill="1" applyBorder="1" applyProtection="1"/>
    <xf numFmtId="0" fontId="11" fillId="2" borderId="1" xfId="0" applyFont="1" applyFill="1" applyBorder="1" applyAlignment="1" applyProtection="1">
      <alignment wrapText="1"/>
    </xf>
    <xf numFmtId="9" fontId="3" fillId="2" borderId="1" xfId="1" applyFont="1" applyFill="1" applyBorder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Protection="1"/>
    <xf numFmtId="0" fontId="10" fillId="2" borderId="2" xfId="0" applyFont="1" applyFill="1" applyBorder="1" applyProtection="1"/>
    <xf numFmtId="0" fontId="5" fillId="2" borderId="3" xfId="0" applyFont="1" applyFill="1" applyBorder="1" applyProtection="1"/>
    <xf numFmtId="0" fontId="12" fillId="0" borderId="4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0" fontId="14" fillId="0" borderId="0" xfId="0" applyFont="1" applyProtection="1"/>
    <xf numFmtId="0" fontId="12" fillId="0" borderId="0" xfId="0" applyFont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15" fillId="0" borderId="14" xfId="0" applyFont="1" applyBorder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horizontal="justify" vertical="center"/>
    </xf>
    <xf numFmtId="164" fontId="0" fillId="3" borderId="0" xfId="2" applyNumberFormat="1" applyFont="1" applyFill="1" applyBorder="1" applyAlignment="1" applyProtection="1">
      <alignment horizontal="right"/>
      <protection locked="0"/>
    </xf>
    <xf numFmtId="164" fontId="0" fillId="3" borderId="10" xfId="2" applyNumberFormat="1" applyFont="1" applyFill="1" applyBorder="1" applyAlignment="1" applyProtection="1">
      <alignment horizontal="right"/>
      <protection locked="0"/>
    </xf>
    <xf numFmtId="164" fontId="3" fillId="3" borderId="1" xfId="2" applyNumberFormat="1" applyFont="1" applyFill="1" applyBorder="1" applyProtection="1">
      <protection locked="0"/>
    </xf>
    <xf numFmtId="164" fontId="3" fillId="5" borderId="1" xfId="2" applyNumberFormat="1" applyFont="1" applyFill="1" applyBorder="1" applyProtection="1"/>
    <xf numFmtId="164" fontId="3" fillId="2" borderId="1" xfId="2" applyNumberFormat="1" applyFont="1" applyFill="1" applyBorder="1" applyProtection="1"/>
    <xf numFmtId="164" fontId="3" fillId="0" borderId="0" xfId="2" applyNumberFormat="1" applyFont="1" applyProtection="1"/>
    <xf numFmtId="164" fontId="5" fillId="2" borderId="2" xfId="2" applyNumberFormat="1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6" fillId="4" borderId="0" xfId="0" applyFont="1" applyFill="1"/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6" borderId="19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Fill="1"/>
    <xf numFmtId="0" fontId="0" fillId="3" borderId="0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6" fillId="0" borderId="12" xfId="0" applyFont="1" applyBorder="1" applyAlignment="1" applyProtection="1">
      <alignment horizontal="left" wrapText="1"/>
    </xf>
    <xf numFmtId="0" fontId="16" fillId="0" borderId="13" xfId="0" applyFont="1" applyBorder="1" applyAlignment="1" applyProtection="1">
      <alignment horizontal="left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</xdr:colOff>
      <xdr:row>0</xdr:row>
      <xdr:rowOff>22224</xdr:rowOff>
    </xdr:from>
    <xdr:to>
      <xdr:col>0</xdr:col>
      <xdr:colOff>2075812</xdr:colOff>
      <xdr:row>4</xdr:row>
      <xdr:rowOff>38734</xdr:rowOff>
    </xdr:to>
    <xdr:pic>
      <xdr:nvPicPr>
        <xdr:cNvPr id="2" name="Bild 2" descr="Logo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2" y="22224"/>
          <a:ext cx="2062480" cy="638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71966</xdr:rowOff>
    </xdr:from>
    <xdr:to>
      <xdr:col>2</xdr:col>
      <xdr:colOff>1904</xdr:colOff>
      <xdr:row>90</xdr:row>
      <xdr:rowOff>16298</xdr:rowOff>
    </xdr:to>
    <xdr:pic>
      <xdr:nvPicPr>
        <xdr:cNvPr id="3" name="Bild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3716"/>
          <a:ext cx="4873624" cy="23198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zoomScaleNormal="100" workbookViewId="0">
      <selection activeCell="A53" sqref="A53"/>
    </sheetView>
  </sheetViews>
  <sheetFormatPr baseColWidth="10" defaultColWidth="11.54296875" defaultRowHeight="12.5" x14ac:dyDescent="0.25"/>
  <cols>
    <col min="1" max="1" width="55.81640625" style="8" customWidth="1"/>
    <col min="2" max="4" width="14.54296875" style="9" customWidth="1"/>
    <col min="5" max="5" width="32.1796875" style="9" customWidth="1"/>
    <col min="6" max="6" width="14.453125" style="9" customWidth="1"/>
    <col min="7" max="16384" width="11.54296875" style="9"/>
  </cols>
  <sheetData>
    <row r="1" spans="1:5" x14ac:dyDescent="0.25">
      <c r="E1" s="9" t="s">
        <v>6</v>
      </c>
    </row>
    <row r="2" spans="1:5" x14ac:dyDescent="0.25">
      <c r="E2" s="9" t="s">
        <v>7</v>
      </c>
    </row>
    <row r="3" spans="1:5" x14ac:dyDescent="0.25">
      <c r="E3" s="9" t="s">
        <v>22</v>
      </c>
    </row>
    <row r="5" spans="1:5" x14ac:dyDescent="0.25">
      <c r="E5" s="1" t="s">
        <v>9</v>
      </c>
    </row>
    <row r="6" spans="1:5" s="11" customFormat="1" ht="18" x14ac:dyDescent="0.4">
      <c r="A6" s="10" t="str">
        <f>Texte!A8</f>
        <v xml:space="preserve">Investitionsbeiträge für Klärgasanlagen </v>
      </c>
    </row>
    <row r="7" spans="1:5" s="11" customFormat="1" ht="17.5" x14ac:dyDescent="0.35">
      <c r="A7" s="12" t="str">
        <f>Texte!A9</f>
        <v>Vorlage zur Auflistung der Investitionen</v>
      </c>
    </row>
    <row r="8" spans="1:5" x14ac:dyDescent="0.25">
      <c r="A8" s="8" t="str">
        <f>Texte!A10</f>
        <v>Version 1.0 vom November 2022</v>
      </c>
    </row>
    <row r="12" spans="1:5" ht="13" x14ac:dyDescent="0.3">
      <c r="A12" s="13" t="str">
        <f>Texte!A12</f>
        <v>Allgemeine Angaben</v>
      </c>
      <c r="B12" s="14"/>
      <c r="C12" s="14"/>
      <c r="D12" s="14"/>
      <c r="E12" s="15"/>
    </row>
    <row r="13" spans="1:5" x14ac:dyDescent="0.25">
      <c r="A13" s="16" t="str">
        <f>Texte!A13</f>
        <v>Projekttittel</v>
      </c>
      <c r="B13" s="64"/>
      <c r="C13" s="64"/>
      <c r="D13" s="64"/>
      <c r="E13" s="65"/>
    </row>
    <row r="14" spans="1:5" x14ac:dyDescent="0.25">
      <c r="A14" s="16" t="str">
        <f>Texte!A14</f>
        <v>Gesuchsteller</v>
      </c>
      <c r="B14" s="64"/>
      <c r="C14" s="64"/>
      <c r="D14" s="64"/>
      <c r="E14" s="65"/>
    </row>
    <row r="15" spans="1:5" x14ac:dyDescent="0.25">
      <c r="A15" s="16" t="str">
        <f>Texte!A15</f>
        <v>Leistung neu BHKW</v>
      </c>
      <c r="B15" s="44"/>
      <c r="C15" s="2" t="s">
        <v>0</v>
      </c>
      <c r="D15" s="2"/>
      <c r="E15" s="3"/>
    </row>
    <row r="16" spans="1:5" x14ac:dyDescent="0.25">
      <c r="A16" s="17" t="str">
        <f>Texte!A16</f>
        <v xml:space="preserve">Erwartete Netto-Elektrizitätsproduktion </v>
      </c>
      <c r="B16" s="45"/>
      <c r="C16" s="4" t="str">
        <f>Texte!A17</f>
        <v>MWh/Jahr</v>
      </c>
      <c r="D16" s="4"/>
      <c r="E16" s="5"/>
    </row>
    <row r="17" spans="1:5" s="20" customFormat="1" x14ac:dyDescent="0.25">
      <c r="A17" s="18"/>
      <c r="B17" s="19"/>
      <c r="C17" s="19"/>
      <c r="D17" s="19"/>
      <c r="E17" s="19"/>
    </row>
    <row r="18" spans="1:5" s="20" customFormat="1" x14ac:dyDescent="0.25">
      <c r="A18" s="18"/>
      <c r="B18" s="19"/>
      <c r="C18" s="19"/>
      <c r="D18" s="19"/>
      <c r="E18" s="19"/>
    </row>
    <row r="20" spans="1:5" ht="37.5" customHeight="1" x14ac:dyDescent="0.25">
      <c r="A20" s="66" t="str">
        <f>Texte!A20</f>
        <v>Die Zeilen können nach Bedarf angepasst werden. Zusätzliche Zeilen können eingefügt werden.</v>
      </c>
      <c r="B20" s="21" t="str">
        <f>Texte!A22</f>
        <v>Betrag aus Offerten ohne MWSt</v>
      </c>
      <c r="C20" s="21" t="str">
        <f>Texte!A23</f>
        <v>Anrechenbare Kosten</v>
      </c>
      <c r="D20" s="21" t="str">
        <f>Texte!A24</f>
        <v>Nicht anrechenbare Kosten</v>
      </c>
      <c r="E20" s="21" t="str">
        <f>Texte!A25</f>
        <v>Bemerkungen / Zuordnung Offerte</v>
      </c>
    </row>
    <row r="21" spans="1:5" ht="15.65" customHeight="1" x14ac:dyDescent="0.25">
      <c r="A21" s="67"/>
      <c r="B21" s="21" t="s">
        <v>43</v>
      </c>
      <c r="C21" s="21" t="s">
        <v>43</v>
      </c>
      <c r="D21" s="21" t="s">
        <v>43</v>
      </c>
      <c r="E21" s="21"/>
    </row>
    <row r="22" spans="1:5" s="24" customFormat="1" x14ac:dyDescent="0.25">
      <c r="A22" s="22" t="str">
        <f>Texte!A27</f>
        <v>Baukosten</v>
      </c>
      <c r="B22" s="23"/>
      <c r="C22" s="23"/>
      <c r="D22" s="23"/>
      <c r="E22" s="23"/>
    </row>
    <row r="23" spans="1:5" s="24" customFormat="1" x14ac:dyDescent="0.25">
      <c r="A23" s="25" t="str">
        <f>Texte!A28</f>
        <v>Gebäude Gasometer</v>
      </c>
      <c r="B23" s="46"/>
      <c r="C23" s="46"/>
      <c r="D23" s="46"/>
      <c r="E23" s="7"/>
    </row>
    <row r="24" spans="1:5" s="24" customFormat="1" x14ac:dyDescent="0.25">
      <c r="A24" s="25" t="str">
        <f>Texte!A29</f>
        <v>Gebäudeanteil für BHKW</v>
      </c>
      <c r="B24" s="46"/>
      <c r="C24" s="46"/>
      <c r="D24" s="46"/>
      <c r="E24" s="7"/>
    </row>
    <row r="25" spans="1:5" x14ac:dyDescent="0.25">
      <c r="A25" s="25" t="str">
        <f>Texte!A30</f>
        <v>Gassmessraum</v>
      </c>
      <c r="B25" s="46"/>
      <c r="C25" s="46"/>
      <c r="D25" s="46"/>
      <c r="E25" s="7"/>
    </row>
    <row r="26" spans="1:5" x14ac:dyDescent="0.25">
      <c r="A26" s="25" t="str">
        <f>Texte!A31</f>
        <v>Leitungen</v>
      </c>
      <c r="B26" s="46"/>
      <c r="C26" s="46"/>
      <c r="D26" s="46"/>
      <c r="E26" s="7"/>
    </row>
    <row r="27" spans="1:5" x14ac:dyDescent="0.25">
      <c r="A27" s="6"/>
      <c r="B27" s="46"/>
      <c r="C27" s="46"/>
      <c r="D27" s="46"/>
      <c r="E27" s="7"/>
    </row>
    <row r="28" spans="1:5" x14ac:dyDescent="0.25">
      <c r="A28" s="6"/>
      <c r="B28" s="46"/>
      <c r="C28" s="46"/>
      <c r="D28" s="46"/>
      <c r="E28" s="7"/>
    </row>
    <row r="29" spans="1:5" x14ac:dyDescent="0.25">
      <c r="A29" s="6"/>
      <c r="B29" s="46"/>
      <c r="C29" s="46"/>
      <c r="D29" s="46"/>
      <c r="E29" s="7"/>
    </row>
    <row r="30" spans="1:5" s="24" customFormat="1" x14ac:dyDescent="0.25">
      <c r="A30" s="22" t="str">
        <f>Texte!A35</f>
        <v>Maschinelle Ausrüstung / BHKW</v>
      </c>
      <c r="B30" s="47"/>
      <c r="C30" s="47"/>
      <c r="D30" s="47"/>
      <c r="E30" s="23"/>
    </row>
    <row r="31" spans="1:5" x14ac:dyDescent="0.25">
      <c r="A31" s="25" t="str">
        <f>Texte!A36</f>
        <v>BHKW, inkl. Notkühlung</v>
      </c>
      <c r="B31" s="46"/>
      <c r="C31" s="46"/>
      <c r="D31" s="46"/>
      <c r="E31" s="7"/>
    </row>
    <row r="32" spans="1:5" x14ac:dyDescent="0.25">
      <c r="A32" s="6"/>
      <c r="B32" s="46"/>
      <c r="C32" s="46"/>
      <c r="D32" s="46"/>
      <c r="E32" s="7"/>
    </row>
    <row r="33" spans="1:5" x14ac:dyDescent="0.25">
      <c r="A33" s="6"/>
      <c r="B33" s="46"/>
      <c r="C33" s="46"/>
      <c r="D33" s="46"/>
      <c r="E33" s="7"/>
    </row>
    <row r="34" spans="1:5" x14ac:dyDescent="0.25">
      <c r="A34" s="6"/>
      <c r="B34" s="46"/>
      <c r="C34" s="46"/>
      <c r="D34" s="46"/>
      <c r="E34" s="7"/>
    </row>
    <row r="35" spans="1:5" s="24" customFormat="1" x14ac:dyDescent="0.25">
      <c r="A35" s="22" t="str">
        <f>Texte!A40</f>
        <v>Maschinelle Ausrüstung Gasstrasse</v>
      </c>
      <c r="B35" s="47"/>
      <c r="C35" s="47"/>
      <c r="D35" s="47"/>
      <c r="E35" s="23"/>
    </row>
    <row r="36" spans="1:5" x14ac:dyDescent="0.25">
      <c r="A36" s="25" t="str">
        <f>Texte!A41</f>
        <v>Gasometer</v>
      </c>
      <c r="B36" s="46"/>
      <c r="C36" s="46"/>
      <c r="D36" s="46"/>
      <c r="E36" s="7"/>
    </row>
    <row r="37" spans="1:5" x14ac:dyDescent="0.25">
      <c r="A37" s="25" t="str">
        <f>Texte!A42</f>
        <v>Armaturen</v>
      </c>
      <c r="B37" s="46"/>
      <c r="C37" s="46"/>
      <c r="D37" s="46"/>
      <c r="E37" s="7"/>
    </row>
    <row r="38" spans="1:5" x14ac:dyDescent="0.25">
      <c r="A38" s="25" t="str">
        <f>Texte!A43</f>
        <v>Kiesfilter</v>
      </c>
      <c r="B38" s="46"/>
      <c r="C38" s="46"/>
      <c r="D38" s="46"/>
      <c r="E38" s="7"/>
    </row>
    <row r="39" spans="1:5" x14ac:dyDescent="0.25">
      <c r="A39" s="25" t="str">
        <f>Texte!A44</f>
        <v>Gasdruckerhöhungsgebläse</v>
      </c>
      <c r="B39" s="46"/>
      <c r="C39" s="46"/>
      <c r="D39" s="46"/>
      <c r="E39" s="7"/>
    </row>
    <row r="40" spans="1:5" x14ac:dyDescent="0.25">
      <c r="A40" s="25" t="str">
        <f>Texte!A45</f>
        <v>Gaskühlung</v>
      </c>
      <c r="B40" s="46"/>
      <c r="C40" s="46"/>
      <c r="D40" s="46"/>
      <c r="E40" s="7"/>
    </row>
    <row r="41" spans="1:5" x14ac:dyDescent="0.25">
      <c r="A41" s="25" t="str">
        <f>Texte!A46</f>
        <v>Gasreinigung</v>
      </c>
      <c r="B41" s="46"/>
      <c r="C41" s="46"/>
      <c r="D41" s="46"/>
      <c r="E41" s="7"/>
    </row>
    <row r="42" spans="1:5" x14ac:dyDescent="0.25">
      <c r="A42" s="25" t="str">
        <f>Texte!A47</f>
        <v>Siloxanentfernung</v>
      </c>
      <c r="B42" s="46"/>
      <c r="C42" s="46"/>
      <c r="D42" s="46"/>
      <c r="E42" s="7"/>
    </row>
    <row r="43" spans="1:5" x14ac:dyDescent="0.25">
      <c r="A43" s="25" t="str">
        <f>Texte!A48</f>
        <v>Notfackel</v>
      </c>
      <c r="B43" s="46"/>
      <c r="C43" s="46"/>
      <c r="D43" s="46"/>
      <c r="E43" s="7"/>
    </row>
    <row r="44" spans="1:5" x14ac:dyDescent="0.25">
      <c r="A44" s="6"/>
      <c r="B44" s="46"/>
      <c r="C44" s="46"/>
      <c r="D44" s="46"/>
      <c r="E44" s="7"/>
    </row>
    <row r="45" spans="1:5" x14ac:dyDescent="0.25">
      <c r="A45" s="6"/>
      <c r="B45" s="46"/>
      <c r="C45" s="46"/>
      <c r="D45" s="46"/>
      <c r="E45" s="7"/>
    </row>
    <row r="46" spans="1:5" x14ac:dyDescent="0.25">
      <c r="A46" s="6"/>
      <c r="B46" s="46"/>
      <c r="C46" s="46"/>
      <c r="D46" s="46"/>
      <c r="E46" s="7"/>
    </row>
    <row r="47" spans="1:5" s="20" customFormat="1" x14ac:dyDescent="0.25">
      <c r="A47" s="22" t="str">
        <f>Texte!A52</f>
        <v>Leittechnik (EMSR)</v>
      </c>
      <c r="B47" s="47"/>
      <c r="C47" s="47"/>
      <c r="D47" s="47"/>
      <c r="E47" s="23"/>
    </row>
    <row r="48" spans="1:5" x14ac:dyDescent="0.25">
      <c r="A48" s="25" t="str">
        <f>Texte!A53</f>
        <v>Messungen</v>
      </c>
      <c r="B48" s="46"/>
      <c r="C48" s="46"/>
      <c r="D48" s="46"/>
      <c r="E48" s="7"/>
    </row>
    <row r="49" spans="1:5" x14ac:dyDescent="0.25">
      <c r="A49" s="25" t="str">
        <f>Texte!A54</f>
        <v>Elektroinstallation</v>
      </c>
      <c r="B49" s="46"/>
      <c r="C49" s="46"/>
      <c r="D49" s="46"/>
      <c r="E49" s="7"/>
    </row>
    <row r="50" spans="1:5" x14ac:dyDescent="0.25">
      <c r="A50" s="25" t="str">
        <f>Texte!A55</f>
        <v>Schaltanlagen</v>
      </c>
      <c r="B50" s="46"/>
      <c r="C50" s="46"/>
      <c r="D50" s="46"/>
      <c r="E50" s="7"/>
    </row>
    <row r="51" spans="1:5" x14ac:dyDescent="0.25">
      <c r="A51" s="25" t="str">
        <f>Texte!A56</f>
        <v xml:space="preserve">Steuerung/Leitsystem (SPS/PLS) </v>
      </c>
      <c r="B51" s="46"/>
      <c r="C51" s="46"/>
      <c r="D51" s="46"/>
      <c r="E51" s="7"/>
    </row>
    <row r="52" spans="1:5" x14ac:dyDescent="0.25">
      <c r="A52" s="6"/>
      <c r="B52" s="46"/>
      <c r="C52" s="46"/>
      <c r="D52" s="46"/>
      <c r="E52" s="7"/>
    </row>
    <row r="53" spans="1:5" x14ac:dyDescent="0.25">
      <c r="A53" s="6"/>
      <c r="B53" s="46"/>
      <c r="C53" s="46"/>
      <c r="D53" s="46"/>
      <c r="E53" s="7"/>
    </row>
    <row r="54" spans="1:5" x14ac:dyDescent="0.25">
      <c r="A54" s="26" t="str">
        <f>Texte!A59</f>
        <v>Zwischentotal</v>
      </c>
      <c r="B54" s="48">
        <f>SUM(B23:B53)</f>
        <v>0</v>
      </c>
      <c r="C54" s="48">
        <f t="shared" ref="C54" si="0">SUM(C23:C53)</f>
        <v>0</v>
      </c>
      <c r="D54" s="48">
        <f>SUM(D23:D53)</f>
        <v>0</v>
      </c>
      <c r="E54" s="27"/>
    </row>
    <row r="55" spans="1:5" s="20" customFormat="1" x14ac:dyDescent="0.25">
      <c r="A55" s="22" t="str">
        <f>Texte!A60</f>
        <v>Planungs- und Bauleitungskosten</v>
      </c>
      <c r="B55" s="47"/>
      <c r="C55" s="47"/>
      <c r="D55" s="47"/>
      <c r="E55" s="23"/>
    </row>
    <row r="56" spans="1:5" x14ac:dyDescent="0.25">
      <c r="A56" s="25" t="str">
        <f>Texte!A61</f>
        <v>Planungskosten</v>
      </c>
      <c r="B56" s="46"/>
      <c r="C56" s="46"/>
      <c r="D56" s="46"/>
      <c r="E56" s="7"/>
    </row>
    <row r="57" spans="1:5" x14ac:dyDescent="0.25">
      <c r="A57" s="25" t="str">
        <f>Texte!A62</f>
        <v>Bauleitungskosten</v>
      </c>
      <c r="B57" s="46"/>
      <c r="C57" s="46"/>
      <c r="D57" s="46"/>
      <c r="E57" s="7"/>
    </row>
    <row r="58" spans="1:5" x14ac:dyDescent="0.25">
      <c r="A58" s="6"/>
      <c r="B58" s="46"/>
      <c r="C58" s="46"/>
      <c r="D58" s="46"/>
      <c r="E58" s="7"/>
    </row>
    <row r="59" spans="1:5" ht="24.65" customHeight="1" x14ac:dyDescent="0.25">
      <c r="A59" s="28" t="str">
        <f>Texte!A64</f>
        <v>Total Honorare
(max. 15% der anrechenbaren Erstellungskosten)</v>
      </c>
      <c r="B59" s="48">
        <f>SUM(B56:B58)</f>
        <v>0</v>
      </c>
      <c r="C59" s="48">
        <f>SUM(C56:C58)</f>
        <v>0</v>
      </c>
      <c r="D59" s="48">
        <f>SUM(D56:D58)</f>
        <v>0</v>
      </c>
      <c r="E59" s="29" t="e">
        <f>C59/C54</f>
        <v>#DIV/0!</v>
      </c>
    </row>
    <row r="60" spans="1:5" ht="13" thickBot="1" x14ac:dyDescent="0.3">
      <c r="A60" s="30"/>
      <c r="B60" s="49"/>
      <c r="C60" s="49"/>
      <c r="D60" s="49"/>
      <c r="E60" s="31"/>
    </row>
    <row r="61" spans="1:5" ht="13" thickBot="1" x14ac:dyDescent="0.3">
      <c r="A61" s="32" t="str">
        <f>Texte!A66</f>
        <v xml:space="preserve">Gesamttotal ohne MWSt. </v>
      </c>
      <c r="B61" s="50">
        <f>B59+B54</f>
        <v>0</v>
      </c>
      <c r="C61" s="50">
        <f t="shared" ref="C61" si="1">C59+C54</f>
        <v>0</v>
      </c>
      <c r="D61" s="50">
        <f>D59+D54</f>
        <v>0</v>
      </c>
      <c r="E61" s="33"/>
    </row>
    <row r="65" spans="1:2" x14ac:dyDescent="0.25">
      <c r="A65" s="8" t="str">
        <f>Texte!A68</f>
        <v>In Ziffer 6.3 Anhang 2.3 der EnFV wird die Sysemgrenze mit den Anlagenbestandteilen umrissen</v>
      </c>
    </row>
    <row r="66" spans="1:2" x14ac:dyDescent="0.25">
      <c r="A66" s="8" t="str">
        <f>Texte!A69</f>
        <v>Die Kosten der folgenden Anlagenbestandteile gelten als anrechenbare Investitionskosten:</v>
      </c>
    </row>
    <row r="67" spans="1:2" ht="13" thickBot="1" x14ac:dyDescent="0.3"/>
    <row r="68" spans="1:2" s="36" customFormat="1" ht="11" thickBot="1" x14ac:dyDescent="0.25">
      <c r="A68" s="34" t="str">
        <f>Texte!A71</f>
        <v>Anlagenbestandteil</v>
      </c>
      <c r="B68" s="35" t="str">
        <f>Texte!A72</f>
        <v>Nutzungsdauer in Jahren</v>
      </c>
    </row>
    <row r="69" spans="1:2" s="36" customFormat="1" ht="20.149999999999999" customHeight="1" x14ac:dyDescent="0.2">
      <c r="A69" s="37" t="str">
        <f>Texte!A75</f>
        <v>Gebäude Gasometer, Gebäudeanteil für BHKW, Gasmessraum, Leitungen</v>
      </c>
      <c r="B69" s="38">
        <v>25</v>
      </c>
    </row>
    <row r="70" spans="1:2" s="36" customFormat="1" ht="10.5" x14ac:dyDescent="0.2">
      <c r="A70" s="37" t="str">
        <f>Texte!A76</f>
        <v>BHKW inkl. Notkühlung</v>
      </c>
      <c r="B70" s="38">
        <v>10</v>
      </c>
    </row>
    <row r="71" spans="1:2" s="36" customFormat="1" ht="21" x14ac:dyDescent="0.2">
      <c r="A71" s="37" t="str">
        <f>Texte!A77</f>
        <v>Gasometer, Armaturen, Kiesfilter, Gasdruckerhöhungsgebläse, Gaskühlung, Gasreinigung, Siloxanentfernung</v>
      </c>
      <c r="B71" s="38">
        <v>15</v>
      </c>
    </row>
    <row r="72" spans="1:2" s="36" customFormat="1" ht="11" thickBot="1" x14ac:dyDescent="0.25">
      <c r="A72" s="39" t="str">
        <f>Texte!A78</f>
        <v>Leittechnik (EMSR)</v>
      </c>
      <c r="B72" s="40">
        <v>15</v>
      </c>
    </row>
    <row r="73" spans="1:2" s="36" customFormat="1" ht="10" x14ac:dyDescent="0.2">
      <c r="A73" s="41"/>
    </row>
    <row r="74" spans="1:2" s="36" customFormat="1" ht="10.5" x14ac:dyDescent="0.2">
      <c r="A74" s="42" t="str">
        <f>Texte!A80</f>
        <v>Bildliche Darstellung der oben erwähnten Anlagenbestandteile</v>
      </c>
    </row>
    <row r="97" spans="1:1" x14ac:dyDescent="0.25">
      <c r="A97" s="43"/>
    </row>
  </sheetData>
  <mergeCells count="3">
    <mergeCell ref="B13:E13"/>
    <mergeCell ref="B14:E14"/>
    <mergeCell ref="A20:A2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Texte!$C$3:$E$3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4"/>
  <sheetViews>
    <sheetView topLeftCell="B52" zoomScale="90" zoomScaleNormal="90" workbookViewId="0">
      <selection activeCell="E61" sqref="E61"/>
    </sheetView>
  </sheetViews>
  <sheetFormatPr baseColWidth="10" defaultColWidth="10.81640625" defaultRowHeight="12.5" x14ac:dyDescent="0.25"/>
  <cols>
    <col min="1" max="1" width="90.81640625" style="54" bestFit="1" customWidth="1"/>
    <col min="2" max="2" width="8.54296875" style="51" customWidth="1"/>
    <col min="3" max="3" width="99.54296875" style="52" bestFit="1" customWidth="1"/>
    <col min="4" max="4" width="73.54296875" style="53" customWidth="1"/>
    <col min="5" max="5" width="70.1796875" style="53" customWidth="1"/>
    <col min="6" max="7" width="11.54296875" style="53"/>
    <col min="8" max="16384" width="10.81640625" style="54"/>
  </cols>
  <sheetData>
    <row r="1" spans="1:5" x14ac:dyDescent="0.25">
      <c r="A1" s="63" t="s">
        <v>193</v>
      </c>
    </row>
    <row r="2" spans="1:5" x14ac:dyDescent="0.25">
      <c r="A2" s="63" t="s">
        <v>99</v>
      </c>
    </row>
    <row r="3" spans="1:5" ht="13" x14ac:dyDescent="0.3">
      <c r="A3" s="55"/>
      <c r="B3" s="56"/>
      <c r="C3" s="52" t="s">
        <v>9</v>
      </c>
      <c r="D3" s="57" t="s">
        <v>10</v>
      </c>
      <c r="E3" s="57" t="s">
        <v>11</v>
      </c>
    </row>
    <row r="4" spans="1:5" x14ac:dyDescent="0.25">
      <c r="A4" s="54">
        <f>A5</f>
        <v>0</v>
      </c>
    </row>
    <row r="6" spans="1:5" ht="13" x14ac:dyDescent="0.3">
      <c r="D6" s="57"/>
      <c r="E6" s="57"/>
    </row>
    <row r="7" spans="1:5" x14ac:dyDescent="0.25">
      <c r="A7" s="58">
        <f>IF(Investitionen!$E$5=$C$3,C7,IF(Investitionen!$E$5=$D$3,D7,IF(Investitionen!$E$5=$E$3,E7,"ungültige Sprache gewählt")))</f>
        <v>0</v>
      </c>
    </row>
    <row r="8" spans="1:5" x14ac:dyDescent="0.25">
      <c r="A8" s="58" t="str">
        <f>IF(Investitionen!$E$5=$C$3,C8,IF(Investitionen!$E$5=$D$3,D8,IF(Investitionen!$E$5=$E$3,E8,"ungültige Sprache gewählt")))</f>
        <v xml:space="preserve">Investitionsbeiträge für Klärgasanlagen </v>
      </c>
      <c r="C8" s="52" t="s">
        <v>23</v>
      </c>
      <c r="D8" s="53" t="s">
        <v>103</v>
      </c>
      <c r="E8" s="53" t="s">
        <v>104</v>
      </c>
    </row>
    <row r="9" spans="1:5" x14ac:dyDescent="0.25">
      <c r="A9" s="58" t="str">
        <f>IF(Investitionen!$E$5=$C$3,C9,IF(Investitionen!$E$5=$D$3,D9,IF(Investitionen!$E$5=$E$3,E9,"ungültige Sprache gewählt")))</f>
        <v>Vorlage zur Auflistung der Investitionen</v>
      </c>
      <c r="C9" s="52" t="s">
        <v>192</v>
      </c>
      <c r="D9" s="53" t="s">
        <v>125</v>
      </c>
      <c r="E9" s="53" t="s">
        <v>189</v>
      </c>
    </row>
    <row r="10" spans="1:5" x14ac:dyDescent="0.25">
      <c r="A10" s="58" t="str">
        <f>IF(Investitionen!$E$5=$C$3,C10,IF(Investitionen!$E$5=$D$3,D10,IF(Investitionen!$E$5=$E$3,E10,"ungültige Sprache gewählt")))</f>
        <v>Version 1.0 vom November 2022</v>
      </c>
      <c r="C10" s="52" t="s">
        <v>101</v>
      </c>
      <c r="D10" s="52" t="s">
        <v>102</v>
      </c>
      <c r="E10" s="52" t="s">
        <v>190</v>
      </c>
    </row>
    <row r="11" spans="1:5" x14ac:dyDescent="0.25">
      <c r="A11" s="58">
        <f>IF(Investitionen!$E$5=$C$3,C11,IF(Investitionen!$E$5=$D$3,D11,IF(Investitionen!$E$5=$E$3,E11,"ungültige Sprache gewählt")))</f>
        <v>0</v>
      </c>
    </row>
    <row r="12" spans="1:5" x14ac:dyDescent="0.25">
      <c r="A12" s="58" t="str">
        <f>IF(Investitionen!$E$5=$C$3,C12,IF(Investitionen!$E$5=$D$3,D12,IF(Investitionen!$E$5=$E$3,E12,"ungültige Sprache gewählt")))</f>
        <v>Allgemeine Angaben</v>
      </c>
      <c r="C12" s="52" t="s">
        <v>1</v>
      </c>
      <c r="D12" s="53" t="s">
        <v>105</v>
      </c>
      <c r="E12" s="53" t="s">
        <v>106</v>
      </c>
    </row>
    <row r="13" spans="1:5" x14ac:dyDescent="0.25">
      <c r="A13" s="58" t="str">
        <f>IF(Investitionen!$E$5=$C$3,C13,IF(Investitionen!$E$5=$D$3,D13,IF(Investitionen!$E$5=$E$3,E13,"ungültige Sprache gewählt")))</f>
        <v>Projekttittel</v>
      </c>
      <c r="C13" s="52" t="s">
        <v>2</v>
      </c>
      <c r="D13" s="53" t="s">
        <v>107</v>
      </c>
      <c r="E13" s="53" t="s">
        <v>108</v>
      </c>
    </row>
    <row r="14" spans="1:5" x14ac:dyDescent="0.25">
      <c r="A14" s="58" t="str">
        <f>IF(Investitionen!$E$5=$C$3,C14,IF(Investitionen!$E$5=$D$3,D14,IF(Investitionen!$E$5=$E$3,E14,"ungültige Sprache gewählt")))</f>
        <v>Gesuchsteller</v>
      </c>
      <c r="C14" s="52" t="s">
        <v>3</v>
      </c>
      <c r="D14" s="53" t="s">
        <v>109</v>
      </c>
      <c r="E14" s="53" t="s">
        <v>110</v>
      </c>
    </row>
    <row r="15" spans="1:5" x14ac:dyDescent="0.25">
      <c r="A15" s="58" t="str">
        <f>IF(Investitionen!$E$5=$C$3,C15,IF(Investitionen!$E$5=$D$3,D15,IF(Investitionen!$E$5=$E$3,E15,"ungültige Sprache gewählt")))</f>
        <v>Leistung neu BHKW</v>
      </c>
      <c r="C15" s="52" t="s">
        <v>12</v>
      </c>
      <c r="D15" s="53" t="s">
        <v>111</v>
      </c>
      <c r="E15" s="53" t="s">
        <v>112</v>
      </c>
    </row>
    <row r="16" spans="1:5" x14ac:dyDescent="0.25">
      <c r="A16" s="58" t="str">
        <f>IF(Investitionen!$E$5=$C$3,C16,IF(Investitionen!$E$5=$D$3,D16,IF(Investitionen!$E$5=$E$3,E16,"ungültige Sprache gewählt")))</f>
        <v xml:space="preserve">Erwartete Netto-Elektrizitätsproduktion </v>
      </c>
      <c r="C16" s="52" t="s">
        <v>48</v>
      </c>
      <c r="D16" s="53" t="s">
        <v>113</v>
      </c>
      <c r="E16" s="53" t="s">
        <v>114</v>
      </c>
    </row>
    <row r="17" spans="1:5" x14ac:dyDescent="0.25">
      <c r="A17" s="58" t="str">
        <f>IF(Investitionen!$E$5=$C$3,C17,IF(Investitionen!$E$5=$D$3,D17,IF(Investitionen!$E$5=$E$3,E17,"ungültige Sprache gewählt")))</f>
        <v>MWh/Jahr</v>
      </c>
      <c r="C17" s="52" t="s">
        <v>20</v>
      </c>
      <c r="D17" s="53" t="s">
        <v>115</v>
      </c>
      <c r="E17" s="53" t="s">
        <v>194</v>
      </c>
    </row>
    <row r="18" spans="1:5" x14ac:dyDescent="0.25">
      <c r="A18" s="58">
        <f>IF(Investitionen!$E$5=$C$3,C18,IF(Investitionen!$E$5=$D$3,D18,IF(Investitionen!$E$5=$E$3,E18,"ungültige Sprache gewählt")))</f>
        <v>0</v>
      </c>
      <c r="C18" s="59"/>
      <c r="D18" s="53" t="s">
        <v>53</v>
      </c>
      <c r="E18" s="53" t="s">
        <v>76</v>
      </c>
    </row>
    <row r="19" spans="1:5" x14ac:dyDescent="0.25">
      <c r="A19" s="58">
        <f>IF(Investitionen!$E$5=$C$3,C19,IF(Investitionen!$E$5=$D$3,D19,IF(Investitionen!$E$5=$E$3,E19,"ungültige Sprache gewählt")))</f>
        <v>0</v>
      </c>
      <c r="C19" s="59"/>
      <c r="D19" s="53" t="s">
        <v>54</v>
      </c>
      <c r="E19" s="53" t="s">
        <v>77</v>
      </c>
    </row>
    <row r="20" spans="1:5" ht="12.65" customHeight="1" x14ac:dyDescent="0.25">
      <c r="A20" s="58" t="str">
        <f>IF(Investitionen!$E$5=$C$3,C20,IF(Investitionen!$E$5=$D$3,D20,IF(Investitionen!$E$5=$E$3,E20,"ungültige Sprache gewählt")))</f>
        <v>Die Zeilen können nach Bedarf angepasst werden. Zusätzliche Zeilen können eingefügt werden.</v>
      </c>
      <c r="C20" s="59" t="s">
        <v>42</v>
      </c>
      <c r="D20" s="53" t="s">
        <v>116</v>
      </c>
      <c r="E20" s="53" t="s">
        <v>191</v>
      </c>
    </row>
    <row r="21" spans="1:5" ht="12.65" customHeight="1" x14ac:dyDescent="0.25">
      <c r="A21" s="58">
        <f>IF(Investitionen!$E$5=$C$3,C21,IF(Investitionen!$E$5=$D$3,D21,IF(Investitionen!$E$5=$E$3,E21,"ungültige Sprache gewählt")))</f>
        <v>0</v>
      </c>
      <c r="C21" s="59"/>
    </row>
    <row r="22" spans="1:5" ht="12.65" customHeight="1" x14ac:dyDescent="0.25">
      <c r="A22" s="58" t="str">
        <f>IF(Investitionen!$E$5=$C$3,C22,IF(Investitionen!$E$5=$D$3,D22,IF(Investitionen!$E$5=$E$3,E22,"ungültige Sprache gewählt")))</f>
        <v>Betrag aus Offerten ohne MWSt</v>
      </c>
      <c r="C22" s="59" t="s">
        <v>44</v>
      </c>
      <c r="D22" s="53" t="s">
        <v>117</v>
      </c>
      <c r="E22" s="53" t="s">
        <v>118</v>
      </c>
    </row>
    <row r="23" spans="1:5" ht="12.65" customHeight="1" x14ac:dyDescent="0.25">
      <c r="A23" s="58" t="str">
        <f>IF(Investitionen!$E$5=$C$3,C23,IF(Investitionen!$E$5=$D$3,D23,IF(Investitionen!$E$5=$E$3,E23,"ungültige Sprache gewählt")))</f>
        <v>Anrechenbare Kosten</v>
      </c>
      <c r="C23" s="59" t="s">
        <v>45</v>
      </c>
      <c r="D23" s="53" t="s">
        <v>119</v>
      </c>
      <c r="E23" s="53" t="s">
        <v>120</v>
      </c>
    </row>
    <row r="24" spans="1:5" ht="12.65" customHeight="1" x14ac:dyDescent="0.25">
      <c r="A24" s="58" t="str">
        <f>IF(Investitionen!$E$5=$C$3,C24,IF(Investitionen!$E$5=$D$3,D24,IF(Investitionen!$E$5=$E$3,E24,"ungültige Sprache gewählt")))</f>
        <v>Nicht anrechenbare Kosten</v>
      </c>
      <c r="C24" s="59" t="s">
        <v>46</v>
      </c>
      <c r="D24" s="53" t="s">
        <v>121</v>
      </c>
      <c r="E24" s="53" t="s">
        <v>122</v>
      </c>
    </row>
    <row r="25" spans="1:5" ht="12.65" customHeight="1" x14ac:dyDescent="0.25">
      <c r="A25" s="58" t="str">
        <f>IF(Investitionen!$E$5=$C$3,C25,IF(Investitionen!$E$5=$D$3,D25,IF(Investitionen!$E$5=$E$3,E25,"ungültige Sprache gewählt")))</f>
        <v>Bemerkungen / Zuordnung Offerte</v>
      </c>
      <c r="C25" s="59" t="s">
        <v>13</v>
      </c>
      <c r="D25" s="53" t="s">
        <v>123</v>
      </c>
      <c r="E25" s="53" t="s">
        <v>124</v>
      </c>
    </row>
    <row r="26" spans="1:5" ht="12.65" customHeight="1" x14ac:dyDescent="0.25">
      <c r="A26" s="58">
        <f>IF(Investitionen!$E$5=$C$3,C26,IF(Investitionen!$E$5=$D$3,D26,IF(Investitionen!$E$5=$E$3,E26,"ungültige Sprache gewählt")))</f>
        <v>0</v>
      </c>
      <c r="C26" s="59"/>
      <c r="D26" s="53" t="s">
        <v>55</v>
      </c>
      <c r="E26" s="53" t="s">
        <v>78</v>
      </c>
    </row>
    <row r="27" spans="1:5" x14ac:dyDescent="0.25">
      <c r="A27" s="58" t="str">
        <f>IF(Investitionen!$E$5=$C$3,C27,IF(Investitionen!$E$5=$D$3,D27,IF(Investitionen!$E$5=$E$3,E27,"ungültige Sprache gewählt")))</f>
        <v>Baukosten</v>
      </c>
      <c r="C27" s="59" t="s">
        <v>39</v>
      </c>
      <c r="D27" s="53" t="s">
        <v>127</v>
      </c>
      <c r="E27" s="53" t="s">
        <v>126</v>
      </c>
    </row>
    <row r="28" spans="1:5" x14ac:dyDescent="0.25">
      <c r="A28" s="58" t="str">
        <f>IF(Investitionen!$E$5=$C$3,C28,IF(Investitionen!$E$5=$D$3,D28,IF(Investitionen!$E$5=$E$3,E28,"ungültige Sprache gewählt")))</f>
        <v>Gebäude Gasometer</v>
      </c>
      <c r="C28" s="52" t="s">
        <v>24</v>
      </c>
      <c r="D28" s="54" t="s">
        <v>183</v>
      </c>
      <c r="E28" s="54" t="s">
        <v>128</v>
      </c>
    </row>
    <row r="29" spans="1:5" x14ac:dyDescent="0.25">
      <c r="A29" s="58" t="str">
        <f>IF(Investitionen!$E$5=$C$3,C29,IF(Investitionen!$E$5=$D$3,D29,IF(Investitionen!$E$5=$E$3,E29,"ungültige Sprache gewählt")))</f>
        <v>Gebäudeanteil für BHKW</v>
      </c>
      <c r="C29" s="52" t="s">
        <v>25</v>
      </c>
      <c r="D29" s="54" t="s">
        <v>184</v>
      </c>
      <c r="E29" s="54" t="s">
        <v>129</v>
      </c>
    </row>
    <row r="30" spans="1:5" x14ac:dyDescent="0.25">
      <c r="A30" s="58" t="str">
        <f>IF(Investitionen!$E$5=$C$3,C30,IF(Investitionen!$E$5=$D$3,D30,IF(Investitionen!$E$5=$E$3,E30,"ungültige Sprache gewählt")))</f>
        <v>Gassmessraum</v>
      </c>
      <c r="C30" s="52" t="s">
        <v>26</v>
      </c>
      <c r="D30" s="54" t="s">
        <v>185</v>
      </c>
      <c r="E30" s="54" t="s">
        <v>130</v>
      </c>
    </row>
    <row r="31" spans="1:5" x14ac:dyDescent="0.25">
      <c r="A31" s="58" t="str">
        <f>IF(Investitionen!$E$5=$C$3,C31,IF(Investitionen!$E$5=$D$3,D31,IF(Investitionen!$E$5=$E$3,E31,"ungültige Sprache gewählt")))</f>
        <v>Leitungen</v>
      </c>
      <c r="C31" s="52" t="s">
        <v>41</v>
      </c>
      <c r="D31" s="54" t="s">
        <v>186</v>
      </c>
      <c r="E31" s="54" t="s">
        <v>131</v>
      </c>
    </row>
    <row r="32" spans="1:5" x14ac:dyDescent="0.25">
      <c r="A32" s="58">
        <f>IF(Investitionen!$E$5=$C$3,C32,IF(Investitionen!$E$5=$D$3,D32,IF(Investitionen!$E$5=$E$3,E32,"ungültige Sprache gewählt")))</f>
        <v>0</v>
      </c>
      <c r="D32" s="53" t="s">
        <v>56</v>
      </c>
      <c r="E32" s="53" t="s">
        <v>79</v>
      </c>
    </row>
    <row r="33" spans="1:5" x14ac:dyDescent="0.25">
      <c r="A33" s="58">
        <f>IF(Investitionen!$E$5=$C$3,C33,IF(Investitionen!$E$5=$D$3,D33,IF(Investitionen!$E$5=$E$3,E33,"ungültige Sprache gewählt")))</f>
        <v>0</v>
      </c>
      <c r="D33" s="53" t="s">
        <v>57</v>
      </c>
      <c r="E33" s="53" t="s">
        <v>80</v>
      </c>
    </row>
    <row r="34" spans="1:5" x14ac:dyDescent="0.25">
      <c r="A34" s="58">
        <f>IF(Investitionen!$E$5=$C$3,C34,IF(Investitionen!$E$5=$D$3,D34,IF(Investitionen!$E$5=$E$3,E34,"ungültige Sprache gewählt")))</f>
        <v>0</v>
      </c>
      <c r="D34" s="53" t="s">
        <v>58</v>
      </c>
      <c r="E34" s="53" t="s">
        <v>81</v>
      </c>
    </row>
    <row r="35" spans="1:5" x14ac:dyDescent="0.25">
      <c r="A35" s="58" t="str">
        <f>IF(Investitionen!$E$5=$C$3,C35,IF(Investitionen!$E$5=$D$3,D35,IF(Investitionen!$E$5=$E$3,E35,"ungültige Sprache gewählt")))</f>
        <v>Maschinelle Ausrüstung / BHKW</v>
      </c>
      <c r="C35" s="52" t="s">
        <v>21</v>
      </c>
      <c r="D35" s="53" t="s">
        <v>132</v>
      </c>
      <c r="E35" s="53" t="s">
        <v>133</v>
      </c>
    </row>
    <row r="36" spans="1:5" x14ac:dyDescent="0.25">
      <c r="A36" s="58" t="str">
        <f>IF(Investitionen!$E$5=$C$3,C36,IF(Investitionen!$E$5=$D$3,D36,IF(Investitionen!$E$5=$E$3,E36,"ungültige Sprache gewählt")))</f>
        <v>BHKW, inkl. Notkühlung</v>
      </c>
      <c r="C36" s="52" t="s">
        <v>49</v>
      </c>
      <c r="D36" s="54" t="s">
        <v>173</v>
      </c>
      <c r="E36" s="54" t="s">
        <v>134</v>
      </c>
    </row>
    <row r="37" spans="1:5" x14ac:dyDescent="0.25">
      <c r="A37" s="58">
        <f>IF(Investitionen!$E$5=$C$3,C37,IF(Investitionen!$E$5=$D$3,D37,IF(Investitionen!$E$5=$E$3,E37,"ungültige Sprache gewählt")))</f>
        <v>0</v>
      </c>
      <c r="D37" s="53" t="s">
        <v>59</v>
      </c>
      <c r="E37" s="53" t="s">
        <v>82</v>
      </c>
    </row>
    <row r="38" spans="1:5" x14ac:dyDescent="0.25">
      <c r="A38" s="58">
        <f>IF(Investitionen!$E$5=$C$3,C38,IF(Investitionen!$E$5=$D$3,D38,IF(Investitionen!$E$5=$E$3,E38,"ungültige Sprache gewählt")))</f>
        <v>0</v>
      </c>
      <c r="D38" s="53" t="s">
        <v>60</v>
      </c>
      <c r="E38" s="53" t="s">
        <v>83</v>
      </c>
    </row>
    <row r="39" spans="1:5" x14ac:dyDescent="0.25">
      <c r="A39" s="58">
        <f>IF(Investitionen!$E$5=$C$3,C39,IF(Investitionen!$E$5=$D$3,D39,IF(Investitionen!$E$5=$E$3,E39,"ungültige Sprache gewählt")))</f>
        <v>0</v>
      </c>
      <c r="D39" s="53" t="s">
        <v>61</v>
      </c>
      <c r="E39" s="53" t="s">
        <v>84</v>
      </c>
    </row>
    <row r="40" spans="1:5" x14ac:dyDescent="0.25">
      <c r="A40" s="58" t="str">
        <f>IF(Investitionen!$E$5=$C$3,C40,IF(Investitionen!$E$5=$D$3,D40,IF(Investitionen!$E$5=$E$3,E40,"ungültige Sprache gewählt")))</f>
        <v>Maschinelle Ausrüstung Gasstrasse</v>
      </c>
      <c r="C40" s="52" t="s">
        <v>40</v>
      </c>
      <c r="D40" s="53" t="s">
        <v>132</v>
      </c>
      <c r="E40" s="53" t="s">
        <v>133</v>
      </c>
    </row>
    <row r="41" spans="1:5" x14ac:dyDescent="0.25">
      <c r="A41" s="58" t="str">
        <f>IF(Investitionen!$E$5=$C$3,C41,IF(Investitionen!$E$5=$D$3,D41,IF(Investitionen!$E$5=$E$3,E41,"ungültige Sprache gewählt")))</f>
        <v>Gasometer</v>
      </c>
      <c r="C41" s="52" t="s">
        <v>27</v>
      </c>
      <c r="D41" s="54" t="s">
        <v>176</v>
      </c>
      <c r="E41" s="53" t="s">
        <v>135</v>
      </c>
    </row>
    <row r="42" spans="1:5" x14ac:dyDescent="0.25">
      <c r="A42" s="58" t="str">
        <f>IF(Investitionen!$E$5=$C$3,C42,IF(Investitionen!$E$5=$D$3,D42,IF(Investitionen!$E$5=$E$3,E42,"ungültige Sprache gewählt")))</f>
        <v>Armaturen</v>
      </c>
      <c r="C42" s="52" t="s">
        <v>28</v>
      </c>
      <c r="D42" s="53" t="s">
        <v>177</v>
      </c>
      <c r="E42" s="54" t="s">
        <v>136</v>
      </c>
    </row>
    <row r="43" spans="1:5" x14ac:dyDescent="0.25">
      <c r="A43" s="58" t="str">
        <f>IF(Investitionen!$E$5=$C$3,C43,IF(Investitionen!$E$5=$D$3,D43,IF(Investitionen!$E$5=$E$3,E43,"ungültige Sprache gewählt")))</f>
        <v>Kiesfilter</v>
      </c>
      <c r="C43" s="52" t="s">
        <v>29</v>
      </c>
      <c r="D43" s="54" t="s">
        <v>178</v>
      </c>
      <c r="E43" s="53" t="s">
        <v>137</v>
      </c>
    </row>
    <row r="44" spans="1:5" x14ac:dyDescent="0.25">
      <c r="A44" s="58" t="str">
        <f>IF(Investitionen!$E$5=$C$3,C44,IF(Investitionen!$E$5=$D$3,D44,IF(Investitionen!$E$5=$E$3,E44,"ungültige Sprache gewählt")))</f>
        <v>Gasdruckerhöhungsgebläse</v>
      </c>
      <c r="C44" s="52" t="s">
        <v>30</v>
      </c>
      <c r="D44" s="54" t="s">
        <v>179</v>
      </c>
      <c r="E44" s="54" t="s">
        <v>138</v>
      </c>
    </row>
    <row r="45" spans="1:5" x14ac:dyDescent="0.25">
      <c r="A45" s="58" t="str">
        <f>IF(Investitionen!$E$5=$C$3,C45,IF(Investitionen!$E$5=$D$3,D45,IF(Investitionen!$E$5=$E$3,E45,"ungültige Sprache gewählt")))</f>
        <v>Gaskühlung</v>
      </c>
      <c r="C45" s="52" t="s">
        <v>31</v>
      </c>
      <c r="D45" s="54" t="s">
        <v>180</v>
      </c>
      <c r="E45" s="54" t="s">
        <v>139</v>
      </c>
    </row>
    <row r="46" spans="1:5" x14ac:dyDescent="0.25">
      <c r="A46" s="58" t="str">
        <f>IF(Investitionen!$E$5=$C$3,C46,IF(Investitionen!$E$5=$D$3,D46,IF(Investitionen!$E$5=$E$3,E46,"ungültige Sprache gewählt")))</f>
        <v>Gasreinigung</v>
      </c>
      <c r="C46" s="52" t="s">
        <v>32</v>
      </c>
      <c r="D46" s="54" t="s">
        <v>181</v>
      </c>
      <c r="E46" s="54" t="s">
        <v>140</v>
      </c>
    </row>
    <row r="47" spans="1:5" x14ac:dyDescent="0.25">
      <c r="A47" s="58" t="str">
        <f>IF(Investitionen!$E$5=$C$3,C47,IF(Investitionen!$E$5=$D$3,D47,IF(Investitionen!$E$5=$E$3,E47,"ungültige Sprache gewählt")))</f>
        <v>Siloxanentfernung</v>
      </c>
      <c r="C47" s="52" t="s">
        <v>33</v>
      </c>
      <c r="D47" s="54" t="s">
        <v>182</v>
      </c>
      <c r="E47" s="54" t="s">
        <v>141</v>
      </c>
    </row>
    <row r="48" spans="1:5" x14ac:dyDescent="0.25">
      <c r="A48" s="58" t="str">
        <f>IF(Investitionen!$E$5=$C$3,C48,IF(Investitionen!$E$5=$D$3,D48,IF(Investitionen!$E$5=$E$3,E48,"ungültige Sprache gewählt")))</f>
        <v>Notfackel</v>
      </c>
      <c r="C48" s="52" t="s">
        <v>34</v>
      </c>
      <c r="D48" s="53" t="s">
        <v>143</v>
      </c>
      <c r="E48" s="53" t="s">
        <v>142</v>
      </c>
    </row>
    <row r="49" spans="1:5" x14ac:dyDescent="0.25">
      <c r="A49" s="58">
        <f>IF(Investitionen!$E$5=$C$3,C49,IF(Investitionen!$E$5=$D$3,D49,IF(Investitionen!$E$5=$E$3,E49,"ungültige Sprache gewählt")))</f>
        <v>0</v>
      </c>
      <c r="D49" s="53" t="s">
        <v>62</v>
      </c>
      <c r="E49" s="53" t="s">
        <v>85</v>
      </c>
    </row>
    <row r="50" spans="1:5" x14ac:dyDescent="0.25">
      <c r="A50" s="58">
        <f>IF(Investitionen!$E$5=$C$3,C50,IF(Investitionen!$E$5=$D$3,D50,IF(Investitionen!$E$5=$E$3,E50,"ungültige Sprache gewählt")))</f>
        <v>0</v>
      </c>
      <c r="D50" s="53" t="s">
        <v>63</v>
      </c>
      <c r="E50" s="53" t="s">
        <v>86</v>
      </c>
    </row>
    <row r="51" spans="1:5" x14ac:dyDescent="0.25">
      <c r="A51" s="58">
        <f>IF(Investitionen!$E$5=$C$3,C51,IF(Investitionen!$E$5=$D$3,D51,IF(Investitionen!$E$5=$E$3,E51,"ungültige Sprache gewählt")))</f>
        <v>0</v>
      </c>
      <c r="D51" s="53" t="s">
        <v>64</v>
      </c>
      <c r="E51" s="53" t="s">
        <v>87</v>
      </c>
    </row>
    <row r="52" spans="1:5" x14ac:dyDescent="0.25">
      <c r="A52" s="58" t="str">
        <f>IF(Investitionen!$E$5=$C$3,C52,IF(Investitionen!$E$5=$D$3,D52,IF(Investitionen!$E$5=$E$3,E52,"ungültige Sprache gewählt")))</f>
        <v>Leittechnik (EMSR)</v>
      </c>
      <c r="C52" s="52" t="s">
        <v>5</v>
      </c>
      <c r="D52" s="54" t="s">
        <v>175</v>
      </c>
      <c r="E52" s="54" t="s">
        <v>144</v>
      </c>
    </row>
    <row r="53" spans="1:5" x14ac:dyDescent="0.25">
      <c r="A53" s="58" t="str">
        <f>IF(Investitionen!$E$5=$C$3,C53,IF(Investitionen!$E$5=$D$3,D53,IF(Investitionen!$E$5=$E$3,E53,"ungültige Sprache gewählt")))</f>
        <v>Messungen</v>
      </c>
      <c r="C53" s="52" t="s">
        <v>50</v>
      </c>
      <c r="D53" s="53" t="s">
        <v>145</v>
      </c>
      <c r="E53" s="53" t="s">
        <v>149</v>
      </c>
    </row>
    <row r="54" spans="1:5" x14ac:dyDescent="0.25">
      <c r="A54" s="58" t="str">
        <f>IF(Investitionen!$E$5=$C$3,C54,IF(Investitionen!$E$5=$D$3,D54,IF(Investitionen!$E$5=$E$3,E54,"ungültige Sprache gewählt")))</f>
        <v>Elektroinstallation</v>
      </c>
      <c r="C54" s="52" t="s">
        <v>51</v>
      </c>
      <c r="D54" s="53" t="s">
        <v>146</v>
      </c>
      <c r="E54" s="53" t="s">
        <v>150</v>
      </c>
    </row>
    <row r="55" spans="1:5" x14ac:dyDescent="0.25">
      <c r="A55" s="58" t="str">
        <f>IF(Investitionen!$E$5=$C$3,C55,IF(Investitionen!$E$5=$D$3,D55,IF(Investitionen!$E$5=$E$3,E55,"ungültige Sprache gewählt")))</f>
        <v>Schaltanlagen</v>
      </c>
      <c r="C55" s="52" t="s">
        <v>52</v>
      </c>
      <c r="D55" s="53" t="s">
        <v>147</v>
      </c>
      <c r="E55" s="53" t="s">
        <v>151</v>
      </c>
    </row>
    <row r="56" spans="1:5" x14ac:dyDescent="0.25">
      <c r="A56" s="58" t="str">
        <f>IF(Investitionen!$E$5=$C$3,C56,IF(Investitionen!$E$5=$D$3,D56,IF(Investitionen!$E$5=$E$3,E56,"ungültige Sprache gewählt")))</f>
        <v xml:space="preserve">Steuerung/Leitsystem (SPS/PLS) </v>
      </c>
      <c r="C56" s="52" t="s">
        <v>47</v>
      </c>
      <c r="D56" s="53" t="s">
        <v>148</v>
      </c>
      <c r="E56" s="53" t="s">
        <v>152</v>
      </c>
    </row>
    <row r="57" spans="1:5" x14ac:dyDescent="0.25">
      <c r="A57" s="58">
        <f>IF(Investitionen!$E$5=$C$3,C57,IF(Investitionen!$E$5=$D$3,D57,IF(Investitionen!$E$5=$E$3,E57,"ungültige Sprache gewählt")))</f>
        <v>0</v>
      </c>
      <c r="D57" s="53" t="s">
        <v>65</v>
      </c>
      <c r="E57" s="53" t="s">
        <v>88</v>
      </c>
    </row>
    <row r="58" spans="1:5" x14ac:dyDescent="0.25">
      <c r="A58" s="58">
        <f>IF(Investitionen!$E$5=$C$3,C58,IF(Investitionen!$E$5=$D$3,D58,IF(Investitionen!$E$5=$E$3,E58,"ungültige Sprache gewählt")))</f>
        <v>0</v>
      </c>
      <c r="D58" s="53" t="s">
        <v>66</v>
      </c>
      <c r="E58" s="53" t="s">
        <v>89</v>
      </c>
    </row>
    <row r="59" spans="1:5" x14ac:dyDescent="0.25">
      <c r="A59" s="58" t="str">
        <f>IF(Investitionen!$E$5=$C$3,C59,IF(Investitionen!$E$5=$D$3,D59,IF(Investitionen!$E$5=$E$3,E59,"ungültige Sprache gewählt")))</f>
        <v>Zwischentotal</v>
      </c>
      <c r="C59" s="52" t="s">
        <v>35</v>
      </c>
      <c r="D59" s="53" t="s">
        <v>153</v>
      </c>
      <c r="E59" s="53" t="s">
        <v>154</v>
      </c>
    </row>
    <row r="60" spans="1:5" x14ac:dyDescent="0.25">
      <c r="A60" s="58" t="str">
        <f>IF(Investitionen!$E$5=$C$3,C60,IF(Investitionen!$E$5=$D$3,D60,IF(Investitionen!$E$5=$E$3,E60,"ungültige Sprache gewählt")))</f>
        <v>Planungs- und Bauleitungskosten</v>
      </c>
      <c r="C60" s="52" t="s">
        <v>196</v>
      </c>
      <c r="D60" s="53" t="s">
        <v>197</v>
      </c>
      <c r="E60" s="53" t="s">
        <v>198</v>
      </c>
    </row>
    <row r="61" spans="1:5" x14ac:dyDescent="0.25">
      <c r="A61" s="58" t="str">
        <f>IF(Investitionen!$E$5=$C$3,C61,IF(Investitionen!$E$5=$D$3,D61,IF(Investitionen!$E$5=$E$3,E61,"ungültige Sprache gewählt")))</f>
        <v>Planungskosten</v>
      </c>
      <c r="C61" s="52" t="s">
        <v>37</v>
      </c>
      <c r="D61" s="53" t="s">
        <v>155</v>
      </c>
      <c r="E61" s="53" t="s">
        <v>156</v>
      </c>
    </row>
    <row r="62" spans="1:5" x14ac:dyDescent="0.25">
      <c r="A62" s="58" t="str">
        <f>IF(Investitionen!$E$5=$C$3,C62,IF(Investitionen!$E$5=$D$3,D62,IF(Investitionen!$E$5=$E$3,E62,"ungültige Sprache gewählt")))</f>
        <v>Bauleitungskosten</v>
      </c>
      <c r="C62" s="52" t="s">
        <v>38</v>
      </c>
      <c r="D62" s="53" t="s">
        <v>157</v>
      </c>
      <c r="E62" s="53" t="s">
        <v>158</v>
      </c>
    </row>
    <row r="63" spans="1:5" x14ac:dyDescent="0.25">
      <c r="A63" s="58">
        <f>IF(Investitionen!$E$5=$C$3,C63,IF(Investitionen!$E$5=$D$3,D63,IF(Investitionen!$E$5=$E$3,E63,"ungültige Sprache gewählt")))</f>
        <v>0</v>
      </c>
      <c r="D63" s="53" t="s">
        <v>67</v>
      </c>
      <c r="E63" s="53" t="s">
        <v>90</v>
      </c>
    </row>
    <row r="64" spans="1:5" ht="25" x14ac:dyDescent="0.25">
      <c r="A64" s="58" t="str">
        <f>IF(Investitionen!$E$5=$C$3,C64,IF(Investitionen!$E$5=$D$3,D64,IF(Investitionen!$E$5=$E$3,E64,"ungültige Sprache gewählt")))</f>
        <v>Total Honorare
(max. 15% der anrechenbaren Erstellungskosten)</v>
      </c>
      <c r="C64" s="52" t="s">
        <v>36</v>
      </c>
      <c r="D64" s="60" t="s">
        <v>159</v>
      </c>
      <c r="E64" s="60" t="s">
        <v>160</v>
      </c>
    </row>
    <row r="65" spans="1:5" x14ac:dyDescent="0.25">
      <c r="A65" s="58">
        <f>IF(Investitionen!$E$5=$C$3,C65,IF(Investitionen!$E$5=$D$3,D65,IF(Investitionen!$E$5=$E$3,E65,"ungültige Sprache gewählt")))</f>
        <v>0</v>
      </c>
      <c r="D65" s="53" t="s">
        <v>68</v>
      </c>
      <c r="E65" s="53" t="s">
        <v>91</v>
      </c>
    </row>
    <row r="66" spans="1:5" x14ac:dyDescent="0.25">
      <c r="A66" s="58" t="str">
        <f>IF(Investitionen!$E$5=$C$3,C66,IF(Investitionen!$E$5=$D$3,D66,IF(Investitionen!$E$5=$E$3,E66,"ungültige Sprache gewählt")))</f>
        <v xml:space="preserve">Gesamttotal ohne MWSt. </v>
      </c>
      <c r="C66" s="52" t="s">
        <v>8</v>
      </c>
      <c r="D66" s="53" t="s">
        <v>161</v>
      </c>
      <c r="E66" s="53" t="s">
        <v>162</v>
      </c>
    </row>
    <row r="67" spans="1:5" x14ac:dyDescent="0.25">
      <c r="A67" s="58">
        <f>IF(Investitionen!$E$5=$C$3,C67,IF(Investitionen!$E$5=$D$3,D67,IF(Investitionen!$E$5=$E$3,E67,"ungültige Sprache gewählt")))</f>
        <v>0</v>
      </c>
      <c r="D67" s="53" t="s">
        <v>69</v>
      </c>
      <c r="E67" s="53" t="s">
        <v>92</v>
      </c>
    </row>
    <row r="68" spans="1:5" x14ac:dyDescent="0.25">
      <c r="A68" s="58" t="str">
        <f>IF(Investitionen!$E$5=$C$3,C68,IF(Investitionen!$E$5=$D$3,D68,IF(Investitionen!$E$5=$E$3,E68,"ungültige Sprache gewählt")))</f>
        <v>In Ziffer 6.3 Anhang 2.3 der EnFV wird die Sysemgrenze mit den Anlagenbestandteilen umrissen</v>
      </c>
      <c r="C68" s="52" t="s">
        <v>100</v>
      </c>
      <c r="D68" s="53" t="s">
        <v>163</v>
      </c>
      <c r="E68" s="53" t="s">
        <v>164</v>
      </c>
    </row>
    <row r="69" spans="1:5" x14ac:dyDescent="0.25">
      <c r="A69" s="58" t="str">
        <f>IF(Investitionen!$E$5=$C$3,C69,IF(Investitionen!$E$5=$D$3,D69,IF(Investitionen!$E$5=$E$3,E69,"ungültige Sprache gewählt")))</f>
        <v>Die Kosten der folgenden Anlagenbestandteile gelten als anrechenbare Investitionskosten:</v>
      </c>
      <c r="C69" s="52" t="s">
        <v>14</v>
      </c>
      <c r="D69" s="53" t="s">
        <v>165</v>
      </c>
      <c r="E69" s="53" t="s">
        <v>166</v>
      </c>
    </row>
    <row r="70" spans="1:5" x14ac:dyDescent="0.25">
      <c r="A70" s="58">
        <f>IF(Investitionen!$E$5=$C$3,C70,IF(Investitionen!$E$5=$D$3,D70,IF(Investitionen!$E$5=$E$3,E70,"ungültige Sprache gewählt")))</f>
        <v>0</v>
      </c>
      <c r="D70" s="53" t="s">
        <v>70</v>
      </c>
      <c r="E70" s="53" t="s">
        <v>93</v>
      </c>
    </row>
    <row r="71" spans="1:5" x14ac:dyDescent="0.25">
      <c r="A71" s="58" t="str">
        <f>IF(Investitionen!$E$5=$C$3,C71,IF(Investitionen!$E$5=$D$3,D71,IF(Investitionen!$E$5=$E$3,E71,"ungültige Sprache gewählt")))</f>
        <v>Anlagenbestandteil</v>
      </c>
      <c r="C71" s="52" t="s">
        <v>15</v>
      </c>
      <c r="D71" s="54" t="s">
        <v>170</v>
      </c>
      <c r="E71" s="61" t="s">
        <v>167</v>
      </c>
    </row>
    <row r="72" spans="1:5" x14ac:dyDescent="0.25">
      <c r="A72" s="58" t="str">
        <f>IF(Investitionen!$E$5=$C$3,C72,IF(Investitionen!$E$5=$D$3,D72,IF(Investitionen!$E$5=$E$3,E72,"ungültige Sprache gewählt")))</f>
        <v>Nutzungsdauer in Jahren</v>
      </c>
      <c r="C72" s="62" t="s">
        <v>16</v>
      </c>
      <c r="D72" s="54" t="s">
        <v>171</v>
      </c>
      <c r="E72" s="53" t="s">
        <v>195</v>
      </c>
    </row>
    <row r="73" spans="1:5" x14ac:dyDescent="0.25">
      <c r="A73" s="58">
        <f>IF(Investitionen!$E$5=$C$3,C73,IF(Investitionen!$E$5=$D$3,D73,IF(Investitionen!$E$5=$E$3,E73,"ungültige Sprache gewählt")))</f>
        <v>0</v>
      </c>
      <c r="C73" s="62"/>
    </row>
    <row r="74" spans="1:5" x14ac:dyDescent="0.25">
      <c r="A74" s="58">
        <f>IF(Investitionen!$E$5=$C$3,C74,IF(Investitionen!$E$5=$D$3,D74,IF(Investitionen!$E$5=$E$3,E74,"ungültige Sprache gewählt")))</f>
        <v>0</v>
      </c>
      <c r="C74" s="62"/>
    </row>
    <row r="75" spans="1:5" x14ac:dyDescent="0.25">
      <c r="A75" s="58" t="str">
        <f>IF(Investitionen!$E$5=$C$3,C75,IF(Investitionen!$E$5=$D$3,D75,IF(Investitionen!$E$5=$E$3,E75,"ungültige Sprache gewählt")))</f>
        <v>Gebäude Gasometer, Gebäudeanteil für BHKW, Gasmessraum, Leitungen</v>
      </c>
      <c r="C75" s="52" t="s">
        <v>17</v>
      </c>
      <c r="D75" s="54" t="s">
        <v>172</v>
      </c>
      <c r="E75" s="54" t="s">
        <v>168</v>
      </c>
    </row>
    <row r="76" spans="1:5" x14ac:dyDescent="0.25">
      <c r="A76" s="58" t="str">
        <f>IF(Investitionen!$E$5=$C$3,C76,IF(Investitionen!$E$5=$D$3,D76,IF(Investitionen!$E$5=$E$3,E76,"ungültige Sprache gewählt")))</f>
        <v>BHKW inkl. Notkühlung</v>
      </c>
      <c r="C76" s="52" t="s">
        <v>4</v>
      </c>
      <c r="D76" s="54" t="s">
        <v>173</v>
      </c>
      <c r="E76" s="54" t="s">
        <v>134</v>
      </c>
    </row>
    <row r="77" spans="1:5" x14ac:dyDescent="0.25">
      <c r="A77" s="58" t="str">
        <f>IF(Investitionen!$E$5=$C$3,C77,IF(Investitionen!$E$5=$D$3,D77,IF(Investitionen!$E$5=$E$3,E77,"ungültige Sprache gewählt")))</f>
        <v>Gasometer, Armaturen, Kiesfilter, Gasdruckerhöhungsgebläse, Gaskühlung, Gasreinigung, Siloxanentfernung</v>
      </c>
      <c r="C77" s="52" t="s">
        <v>18</v>
      </c>
      <c r="D77" s="54" t="s">
        <v>174</v>
      </c>
      <c r="E77" s="54" t="s">
        <v>169</v>
      </c>
    </row>
    <row r="78" spans="1:5" x14ac:dyDescent="0.25">
      <c r="A78" s="58" t="str">
        <f>IF(Investitionen!$E$5=$C$3,C78,IF(Investitionen!$E$5=$D$3,D78,IF(Investitionen!$E$5=$E$3,E78,"ungültige Sprache gewählt")))</f>
        <v>Leittechnik (EMSR)</v>
      </c>
      <c r="C78" s="52" t="s">
        <v>5</v>
      </c>
      <c r="D78" s="54" t="s">
        <v>175</v>
      </c>
      <c r="E78" s="54" t="s">
        <v>144</v>
      </c>
    </row>
    <row r="79" spans="1:5" x14ac:dyDescent="0.25">
      <c r="A79" s="58">
        <f>IF(Investitionen!$E$5=$C$3,C79,IF(Investitionen!$E$5=$D$3,D79,IF(Investitionen!$E$5=$E$3,E79,"ungültige Sprache gewählt")))</f>
        <v>0</v>
      </c>
      <c r="D79" s="53" t="s">
        <v>71</v>
      </c>
      <c r="E79" s="53" t="s">
        <v>94</v>
      </c>
    </row>
    <row r="80" spans="1:5" x14ac:dyDescent="0.25">
      <c r="A80" s="58" t="str">
        <f>IF(Investitionen!$E$5=$C$3,C80,IF(Investitionen!$E$5=$D$3,D80,IF(Investitionen!$E$5=$E$3,E80,"ungültige Sprache gewählt")))</f>
        <v>Bildliche Darstellung der oben erwähnten Anlagenbestandteile</v>
      </c>
      <c r="C80" s="52" t="s">
        <v>19</v>
      </c>
      <c r="D80" s="53" t="s">
        <v>187</v>
      </c>
      <c r="E80" s="53" t="s">
        <v>188</v>
      </c>
    </row>
    <row r="81" spans="1:5" x14ac:dyDescent="0.25">
      <c r="A81" s="58">
        <f>IF(Investitionen!$E$5=$C$3,C81,IF(Investitionen!$E$5=$D$3,D81,IF(Investitionen!$E$5=$E$3,E81,"ungültige Sprache gewählt")))</f>
        <v>0</v>
      </c>
      <c r="D81" s="53" t="s">
        <v>72</v>
      </c>
      <c r="E81" s="53" t="s">
        <v>95</v>
      </c>
    </row>
    <row r="82" spans="1:5" x14ac:dyDescent="0.25">
      <c r="A82" s="58">
        <f>IF(Investitionen!$E$5=$C$3,C82,IF(Investitionen!$E$5=$D$3,D82,IF(Investitionen!$E$5=$E$3,E82,"ungültige Sprache gewählt")))</f>
        <v>0</v>
      </c>
      <c r="D82" s="53" t="s">
        <v>73</v>
      </c>
      <c r="E82" s="53" t="s">
        <v>96</v>
      </c>
    </row>
    <row r="83" spans="1:5" x14ac:dyDescent="0.25">
      <c r="A83" s="58">
        <f>IF(Investitionen!$E$5=$C$3,C83,IF(Investitionen!$E$5=$D$3,D83,IF(Investitionen!$E$5=$E$3,E83,"ungültige Sprache gewählt")))</f>
        <v>0</v>
      </c>
      <c r="D83" s="53" t="s">
        <v>74</v>
      </c>
      <c r="E83" s="53" t="s">
        <v>97</v>
      </c>
    </row>
    <row r="84" spans="1:5" x14ac:dyDescent="0.25">
      <c r="A84" s="58">
        <f>IF(Investitionen!$E$5=$C$3,C84,IF(Investitionen!$E$5=$D$3,D84,IF(Investitionen!$E$5=$E$3,E84,"ungültige Sprache gewählt")))</f>
        <v>0</v>
      </c>
      <c r="D84" s="53" t="s">
        <v>75</v>
      </c>
      <c r="E84" s="53" t="s">
        <v>98</v>
      </c>
    </row>
  </sheetData>
  <dataValidations count="1">
    <dataValidation type="list" allowBlank="1" showInputMessage="1" showErrorMessage="1" sqref="B3" xr:uid="{00000000-0002-0000-0100-000000000000}">
      <formula1>$C$3:$E$3</formula1>
    </dataValidation>
  </dataValidation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Investitionen</vt:lpstr>
      <vt:lpstr>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Binggeli Daniel BFE</dc:creator>
  <cp:lastModifiedBy>Bachmann Nathalie BFE</cp:lastModifiedBy>
  <cp:lastPrinted>2022-09-12T12:20:12Z</cp:lastPrinted>
  <dcterms:created xsi:type="dcterms:W3CDTF">2022-09-02T11:48:53Z</dcterms:created>
  <dcterms:modified xsi:type="dcterms:W3CDTF">2022-11-18T12:38:27Z</dcterms:modified>
</cp:coreProperties>
</file>