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737436\AppData\Local\rubicon\Acta Nova Client\Data\52312861\"/>
    </mc:Choice>
  </mc:AlternateContent>
  <xr:revisionPtr revIDLastSave="0" documentId="13_ncr:1_{8142C3AE-72E0-4B2D-A33C-5B4E546859A6}" xr6:coauthVersionLast="47" xr6:coauthVersionMax="47" xr10:uidLastSave="{00000000-0000-0000-0000-000000000000}"/>
  <bookViews>
    <workbookView xWindow="-25320" yWindow="255" windowWidth="25440" windowHeight="15540" xr2:uid="{00000000-000D-0000-FFFF-FFFF00000000}"/>
  </bookViews>
  <sheets>
    <sheet name="Coûts d’investissement" sheetId="1" r:id="rId1"/>
  </sheets>
  <definedNames>
    <definedName name="_xlnm.Print_Area" localSheetId="0">'Coûts d’investissement'!$A$1:$N$194</definedName>
    <definedName name="_xlnm.Print_Titles" localSheetId="0">'Coûts d’investissement'!$5:$12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2" i="1" l="1"/>
  <c r="M137" i="1"/>
  <c r="M121" i="1"/>
  <c r="M82" i="1"/>
  <c r="M81" i="1"/>
  <c r="M52" i="1"/>
  <c r="M44" i="1"/>
  <c r="L203" i="1"/>
  <c r="N203" i="1" s="1"/>
  <c r="L202" i="1"/>
  <c r="N202" i="1" s="1"/>
  <c r="L201" i="1"/>
  <c r="N201" i="1" s="1"/>
  <c r="L200" i="1"/>
  <c r="N200" i="1" s="1"/>
  <c r="L199" i="1"/>
  <c r="L183" i="1"/>
  <c r="M183" i="1" s="1"/>
  <c r="L191" i="1"/>
  <c r="M191" i="1" s="1"/>
  <c r="L190" i="1"/>
  <c r="M190" i="1" s="1"/>
  <c r="L189" i="1"/>
  <c r="M189" i="1" s="1"/>
  <c r="L188" i="1"/>
  <c r="M188" i="1" s="1"/>
  <c r="L187" i="1"/>
  <c r="M187" i="1" s="1"/>
  <c r="L182" i="1"/>
  <c r="L181" i="1"/>
  <c r="M181" i="1" s="1"/>
  <c r="L180" i="1"/>
  <c r="M180" i="1" s="1"/>
  <c r="L179" i="1"/>
  <c r="M179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L136" i="1"/>
  <c r="M136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1" i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L81" i="1"/>
  <c r="L80" i="1"/>
  <c r="M80" i="1" s="1"/>
  <c r="L79" i="1"/>
  <c r="M79" i="1" s="1"/>
  <c r="L78" i="1"/>
  <c r="M78" i="1" s="1"/>
  <c r="L77" i="1"/>
  <c r="M77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6" i="1"/>
  <c r="M56" i="1" s="1"/>
  <c r="L55" i="1"/>
  <c r="M55" i="1" s="1"/>
  <c r="L54" i="1"/>
  <c r="M54" i="1" s="1"/>
  <c r="L53" i="1"/>
  <c r="M53" i="1" s="1"/>
  <c r="L52" i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L43" i="1"/>
  <c r="M43" i="1" s="1"/>
  <c r="L42" i="1"/>
  <c r="M42" i="1" s="1"/>
  <c r="L41" i="1"/>
  <c r="M41" i="1" s="1"/>
  <c r="L37" i="1"/>
  <c r="M37" i="1" s="1"/>
  <c r="L36" i="1"/>
  <c r="M36" i="1" s="1"/>
  <c r="L35" i="1"/>
  <c r="M35" i="1" s="1"/>
  <c r="L34" i="1"/>
  <c r="M34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0" i="1"/>
  <c r="M20" i="1" s="1"/>
  <c r="L198" i="1" l="1"/>
  <c r="N198" i="1" s="1"/>
  <c r="N13" i="1" s="1"/>
  <c r="N199" i="1"/>
  <c r="L114" i="1"/>
  <c r="M114" i="1" s="1"/>
  <c r="L145" i="1"/>
  <c r="M145" i="1" s="1"/>
  <c r="L156" i="1"/>
  <c r="M156" i="1" s="1"/>
  <c r="L24" i="1"/>
  <c r="M24" i="1" s="1"/>
  <c r="L75" i="1"/>
  <c r="M75" i="1" s="1"/>
  <c r="L135" i="1"/>
  <c r="M135" i="1" s="1"/>
  <c r="L178" i="1"/>
  <c r="M178" i="1" s="1"/>
  <c r="L165" i="1"/>
  <c r="M165" i="1" s="1"/>
  <c r="L33" i="1"/>
  <c r="M33" i="1" s="1"/>
  <c r="L40" i="1"/>
  <c r="M40" i="1" s="1"/>
  <c r="L59" i="1"/>
  <c r="M59" i="1" s="1"/>
  <c r="L98" i="1"/>
  <c r="M98" i="1" s="1"/>
  <c r="L126" i="1"/>
  <c r="M126" i="1" s="1"/>
  <c r="L186" i="1"/>
  <c r="M186" i="1" s="1"/>
  <c r="L21" i="1"/>
  <c r="M21" i="1" s="1"/>
  <c r="L19" i="1"/>
  <c r="M19" i="1" s="1"/>
  <c r="L18" i="1"/>
  <c r="M18" i="1" s="1"/>
  <c r="L125" i="1" l="1"/>
  <c r="L17" i="1"/>
  <c r="M17" i="1" s="1"/>
  <c r="L13" i="1" l="1"/>
  <c r="M13" i="1" s="1"/>
  <c r="L16" i="1"/>
  <c r="L177" i="1"/>
  <c r="L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tc={923CDC9F-3705-45A3-8577-00D385B57839}</author>
    <author>tc={93C9317D-8C57-4D08-AF7D-6BDD761B160B}</author>
    <author>tc={87A60492-A1E8-4722-BA43-12147B34B9A0}</author>
    <author>Geissmann Markus BFE</author>
  </authors>
  <commentList>
    <comment ref="D50" authorId="0" shapeId="0" xr:uid="{923CDC9F-3705-45A3-8577-00D385B57839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Je mettrais cette phase après l'appel d'offre</t>
        </r>
      </text>
    </comment>
    <comment ref="D52" authorId="1" shapeId="0" xr:uid="{93C9317D-8C57-4D08-AF7D-6BDD761B160B}">
      <text>
        <r>
          <rPr>
            <sz val="11"/>
            <color theme="1"/>
            <rFont val="Calibri"/>
            <family val="2"/>
            <scheme val="minor"/>
          </rPr>
  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 singulier prête à la confusion : il y a bien un seul formulaire pour un parc ? Je l'ai mis en formulation plus générique
</t>
        </r>
      </text>
    </comment>
    <comment ref="D60" authorId="2" shapeId="0" xr:uid="{87A60492-A1E8-4722-BA43-12147B34B9A0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 formulaire allemand avec Recherche est bizarre</t>
        </r>
      </text>
    </comment>
    <comment ref="H197" authorId="3" shapeId="0" xr:uid="{00000000-0006-0000-0000-000003000000}">
      <text>
        <r>
          <rPr>
            <b/>
            <sz val="9"/>
            <color indexed="81"/>
            <rFont val="Segoe UI"/>
            <family val="2"/>
          </rPr>
          <t>Geissmann Markus BFE:</t>
        </r>
        <r>
          <rPr>
            <sz val="9"/>
            <color indexed="81"/>
            <rFont val="Segoe UI"/>
            <family val="2"/>
          </rPr>
          <t xml:space="preserve">
brauchen wir das?</t>
        </r>
      </text>
    </comment>
  </commentList>
</comments>
</file>

<file path=xl/sharedStrings.xml><?xml version="1.0" encoding="utf-8"?>
<sst xmlns="http://schemas.openxmlformats.org/spreadsheetml/2006/main" count="142" uniqueCount="127">
  <si>
    <t>Contributions d’investissement pour les installations éoliennes</t>
  </si>
  <si>
    <t>Modèle pour la liste des coûts d’investissement (comme complément aux instructions pour la préparation de la liste des coûts d’investissement)</t>
  </si>
  <si>
    <t>Données générales</t>
  </si>
  <si>
    <t>Cellules modifiables</t>
  </si>
  <si>
    <t>Titre du projet</t>
  </si>
  <si>
    <t>Date de l’estimation des coûts</t>
  </si>
  <si>
    <t>Coûts de planification corrects</t>
  </si>
  <si>
    <t>Coûts de planification trop élevés</t>
  </si>
  <si>
    <t>Coûts d’investissement imputables [CHF hors TVA]</t>
  </si>
  <si>
    <t>Description</t>
  </si>
  <si>
    <r>
      <t>Plan de référence N</t>
    </r>
    <r>
      <rPr>
        <vertAlign val="superscript"/>
        <sz val="10"/>
        <color rgb="FF000000"/>
        <rFont val="Arial"/>
        <family val="2"/>
      </rPr>
      <t>o</t>
    </r>
  </si>
  <si>
    <t>Unité</t>
  </si>
  <si>
    <t>Quantité</t>
  </si>
  <si>
    <t>Prix unitaire [CHF]</t>
  </si>
  <si>
    <t>Somme des coûts d’investissement [CHF]</t>
  </si>
  <si>
    <t>Coûts d’investissement imputables [CHF]</t>
  </si>
  <si>
    <t xml:space="preserve">Coûts d’investissement non imputables [CHF]  </t>
  </si>
  <si>
    <t>T</t>
  </si>
  <si>
    <t>TOTAL</t>
  </si>
  <si>
    <t>PLANIFICATION ET DIRECTION DES TRAVAUX</t>
  </si>
  <si>
    <t>P</t>
  </si>
  <si>
    <r>
      <rPr>
        <b/>
        <sz val="10"/>
        <color rgb="FF000000"/>
        <rFont val="Arial"/>
        <family val="2"/>
      </rPr>
      <t>Total</t>
    </r>
    <r>
      <rPr>
        <sz val="10"/>
        <color rgb="FF000000"/>
        <rFont val="Arial"/>
        <family val="2"/>
      </rPr>
      <t xml:space="preserve"> (max. 15% des coûts de construction)</t>
    </r>
  </si>
  <si>
    <t>Gestion du projet</t>
  </si>
  <si>
    <t>Assurances pendant la phase de planification</t>
  </si>
  <si>
    <t>Mesure du vent</t>
  </si>
  <si>
    <t>Mesure(s) du vent</t>
  </si>
  <si>
    <t>Évaluation du rendement</t>
  </si>
  <si>
    <t>Données sur les vents et droits des données tierces</t>
  </si>
  <si>
    <t>Occupation du sol</t>
  </si>
  <si>
    <t>Établissement des contrats d’occupation du sol et de superficie</t>
  </si>
  <si>
    <t>Compensation de la plus-value pour le classement en zone à bâtir</t>
  </si>
  <si>
    <t>Travaux de planification techniques et soumission</t>
  </si>
  <si>
    <t>Géodonnées, mensuration</t>
  </si>
  <si>
    <t>Évaluation des installations éoliennes</t>
  </si>
  <si>
    <t>Expertises payantes aviation civile et militaire</t>
  </si>
  <si>
    <t>Étude de faisabilité</t>
  </si>
  <si>
    <t>Avant-projet, y compris études de variantes</t>
  </si>
  <si>
    <t>Étude de transport</t>
  </si>
  <si>
    <t>Projet détaillé / projet de construction</t>
  </si>
  <si>
    <t>Calcul de la rentabilité</t>
  </si>
  <si>
    <t>Adaptations en raison de conditions, de retards, etc.</t>
  </si>
  <si>
    <t>Planification électrique</t>
  </si>
  <si>
    <t>Planification électrique globale</t>
  </si>
  <si>
    <t>Avant-projet</t>
  </si>
  <si>
    <t>Négociations avec l’exploitant de réseau</t>
  </si>
  <si>
    <t>Expertise par un tiers</t>
  </si>
  <si>
    <t>Taxes</t>
  </si>
  <si>
    <t>Adaptations en raison d’obligations, de retards, etc.</t>
  </si>
  <si>
    <t>Procédure d’approbation des plans ESTI</t>
  </si>
  <si>
    <t>Environnement et forêt</t>
  </si>
  <si>
    <t>Recherches sur le plan de l’environnement, de la forêt et de la protection de la nature</t>
  </si>
  <si>
    <t>RIE investigation préalable, y compris cahier des charges</t>
  </si>
  <si>
    <t>RIE étude principale</t>
  </si>
  <si>
    <t>Études sur la faune (oiseaux, chauves-souris, animaux sauvages, etc.)</t>
  </si>
  <si>
    <t>Expertise sur le sol et les eaux souterraines</t>
  </si>
  <si>
    <t>Expertise sur le paysage</t>
  </si>
  <si>
    <t>Expertise sur l’ombrage</t>
  </si>
  <si>
    <t>Expertises ISOS, UNESCO, protection des monuments</t>
  </si>
  <si>
    <t>Études sur la flore</t>
  </si>
  <si>
    <t>Études sur la projection de glace</t>
  </si>
  <si>
    <t>Mise en œuvre de mesures de compensation</t>
  </si>
  <si>
    <t>Établissement d’un dossier de défrichement</t>
  </si>
  <si>
    <t>Calcul des pertes de rendement dues aux conditions</t>
  </si>
  <si>
    <t>Plan d’affectation et permis de construction</t>
  </si>
  <si>
    <t>Établissement du plan d’affectation, y compris rapport selon art. 47 OAT</t>
  </si>
  <si>
    <t>Indemnisation des communes pour les chemins, emplacements d’entreposage, etc.</t>
  </si>
  <si>
    <t>Marquage avec des ballons, drones ou autres</t>
  </si>
  <si>
    <t>Frais liés aux petites autorisations telles que fermeture des routes</t>
  </si>
  <si>
    <t>Mise à l’enquête publique, informations</t>
  </si>
  <si>
    <t>Contrôle et traitement des oppositions (sans conseil juridique)</t>
  </si>
  <si>
    <t>Obligations avec répercussions financières directes</t>
  </si>
  <si>
    <t>Taxes liées au raccordement au réseau</t>
  </si>
  <si>
    <t>Taxes liées au permis de construction</t>
  </si>
  <si>
    <t>Taxes liées à l’autorisation de défrichement</t>
  </si>
  <si>
    <t xml:space="preserve">Travail d’information lié au projet </t>
  </si>
  <si>
    <t>Actions de communication pour la population locale</t>
  </si>
  <si>
    <t>Matériel d’information imprimé et électronique</t>
  </si>
  <si>
    <t>Excursions pour les autorités et la population</t>
  </si>
  <si>
    <t>Visualisations</t>
  </si>
  <si>
    <t>COÛTS DE CONSTRUCTION</t>
  </si>
  <si>
    <t>C</t>
  </si>
  <si>
    <t>Total</t>
  </si>
  <si>
    <t>Suivi de construction</t>
  </si>
  <si>
    <t>Suivi de construction sur le plan de l’environnement, du sol, des eaux souterraines, etc.</t>
  </si>
  <si>
    <t>Assurances pour la construction et la mise en service</t>
  </si>
  <si>
    <t>Services de sécurité, barrages, police, etc.</t>
  </si>
  <si>
    <t>Installations éoliennes</t>
  </si>
  <si>
    <t>Installations éoliennes, y compris transport et montage</t>
  </si>
  <si>
    <t>Accessoires pour le dégivrage, le balisage, etc.</t>
  </si>
  <si>
    <t>Mise en service</t>
  </si>
  <si>
    <t>Contrôles, documentation</t>
  </si>
  <si>
    <t>Fondation et places de grutage</t>
  </si>
  <si>
    <t>Fondation (matériel et aménagement)</t>
  </si>
  <si>
    <t>Places de grutage</t>
  </si>
  <si>
    <t>Défrichements</t>
  </si>
  <si>
    <t>Raccordement au réseau</t>
  </si>
  <si>
    <t>Raccordement au réseau (matériel et construction, y compris interrupteurs, postes de transformation, tranchées, conduites, mise à terre, etc.)</t>
  </si>
  <si>
    <t>Ligne de télécommunication</t>
  </si>
  <si>
    <t>Voies d’accès et emplacements d’entreposage</t>
  </si>
  <si>
    <t>Agrandissement des voies d’accès, y compris démontage éventuel</t>
  </si>
  <si>
    <t>Construction des voies d’accès, y compris démontage éventuel</t>
  </si>
  <si>
    <t>Agrandissement temporaire des voies d’accès, y compris démontage</t>
  </si>
  <si>
    <t>Régulation du trafic, y compris fermetures, panneaux, etc.</t>
  </si>
  <si>
    <t>Réparation des dommages après le transport</t>
  </si>
  <si>
    <t>Mesures de remplacement et de compensation</t>
  </si>
  <si>
    <t>Mesures de prévention avant la mise en service</t>
  </si>
  <si>
    <t>Mesures d’atténuation avant la mise en service</t>
  </si>
  <si>
    <t>Mesures de compensation avant la mise en service</t>
  </si>
  <si>
    <t>Imprévus et autres réserves</t>
  </si>
  <si>
    <t>Imprévus et autres réserves (max. 15% de l’ensemble des coûts)</t>
  </si>
  <si>
    <t>Risque de change pour les achats en euros</t>
  </si>
  <si>
    <t>Coûts d’investissement NON imputables [CHF hors TVA]</t>
  </si>
  <si>
    <r>
      <t>Plan de référence N</t>
    </r>
    <r>
      <rPr>
        <vertAlign val="superscript"/>
        <sz val="11"/>
        <color theme="1"/>
        <rFont val="Calibri"/>
        <family val="2"/>
        <scheme val="minor"/>
      </rPr>
      <t>o</t>
    </r>
  </si>
  <si>
    <t xml:space="preserve">N </t>
  </si>
  <si>
    <t>Coûts pour l’achat du terrain</t>
  </si>
  <si>
    <t>Frais d’avocat et de conseil juridique dans les procédures d’opposition et de recours</t>
  </si>
  <si>
    <t>Analyses géotechniques fondations</t>
  </si>
  <si>
    <t>Appel d’offres éolienne et fondation</t>
  </si>
  <si>
    <t>Appel d’offres infrastructure</t>
  </si>
  <si>
    <t>Identification point de raccordement</t>
  </si>
  <si>
    <t>Projet technique de raccordement</t>
  </si>
  <si>
    <t>Appel d’offres</t>
  </si>
  <si>
    <t>Projet et suivi d'exécution</t>
  </si>
  <si>
    <t>Suivi d'exécution</t>
  </si>
  <si>
    <t>Expertise sur le bruit</t>
  </si>
  <si>
    <t>Études et recherche de solutions pour les faisceaux hertziens</t>
  </si>
  <si>
    <t>Version 1.0 du 23 novembre 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</si>
</sst>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1"/>
      <name val="Arial"/>
      <family val="2"/>
    </font>
    <font>
      <i/>
      <sz val="8"/>
      <color theme="0"/>
      <name val="Arial"/>
      <family val="2"/>
    </font>
    <font>
      <i/>
      <sz val="9"/>
      <color theme="0"/>
      <name val="Arial"/>
      <family val="2"/>
    </font>
    <font>
      <b/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vertAlign val="superscript"/>
      <sz val="10"/>
      <color rgb="FF00000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textRotation="90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textRotation="90"/>
    </xf>
    <xf numFmtId="49" fontId="3" fillId="2" borderId="3" xfId="0" applyNumberFormat="1" applyFont="1" applyFill="1" applyBorder="1" applyAlignment="1">
      <alignment horizontal="left" vertical="center" textRotation="90" wrapText="1"/>
    </xf>
    <xf numFmtId="49" fontId="3" fillId="2" borderId="2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vertical="top"/>
    </xf>
    <xf numFmtId="0" fontId="5" fillId="0" borderId="0" xfId="0" applyFont="1"/>
    <xf numFmtId="164" fontId="2" fillId="0" borderId="0" xfId="0" applyNumberFormat="1" applyFont="1" applyAlignment="1">
      <alignment horizontal="right"/>
    </xf>
    <xf numFmtId="0" fontId="7" fillId="0" borderId="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7" fillId="0" borderId="0" xfId="0" applyFont="1"/>
    <xf numFmtId="0" fontId="9" fillId="0" borderId="0" xfId="0" applyFont="1"/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49" fontId="3" fillId="3" borderId="3" xfId="0" applyNumberFormat="1" applyFont="1" applyFill="1" applyBorder="1" applyAlignment="1">
      <alignment horizontal="left" vertical="top"/>
    </xf>
    <xf numFmtId="49" fontId="3" fillId="3" borderId="3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49" fontId="3" fillId="3" borderId="16" xfId="0" applyNumberFormat="1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horizontal="center" vertical="top"/>
    </xf>
    <xf numFmtId="164" fontId="3" fillId="3" borderId="17" xfId="0" applyNumberFormat="1" applyFont="1" applyFill="1" applyBorder="1" applyAlignment="1">
      <alignment horizontal="right" vertical="top"/>
    </xf>
    <xf numFmtId="164" fontId="3" fillId="3" borderId="20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164" fontId="5" fillId="0" borderId="0" xfId="0" applyNumberFormat="1" applyFont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left" vertical="top" wrapText="1"/>
    </xf>
    <xf numFmtId="164" fontId="12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top"/>
    </xf>
    <xf numFmtId="0" fontId="12" fillId="0" borderId="28" xfId="0" applyFont="1" applyBorder="1" applyAlignment="1">
      <alignment horizontal="left" vertical="top"/>
    </xf>
    <xf numFmtId="49" fontId="12" fillId="0" borderId="28" xfId="0" applyNumberFormat="1" applyFont="1" applyBorder="1" applyAlignment="1">
      <alignment horizontal="left" vertical="top"/>
    </xf>
    <xf numFmtId="49" fontId="12" fillId="0" borderId="28" xfId="0" applyNumberFormat="1" applyFont="1" applyBorder="1" applyAlignment="1">
      <alignment horizontal="left" vertical="top" wrapText="1"/>
    </xf>
    <xf numFmtId="164" fontId="12" fillId="0" borderId="28" xfId="0" applyNumberFormat="1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right" vertical="top"/>
    </xf>
    <xf numFmtId="49" fontId="8" fillId="4" borderId="10" xfId="0" applyNumberFormat="1" applyFont="1" applyFill="1" applyBorder="1" applyAlignment="1" applyProtection="1">
      <alignment horizontal="left" vertical="top"/>
      <protection locked="0"/>
    </xf>
    <xf numFmtId="49" fontId="8" fillId="4" borderId="10" xfId="0" applyNumberFormat="1" applyFont="1" applyFill="1" applyBorder="1" applyAlignment="1" applyProtection="1">
      <alignment horizontal="left" vertical="top" wrapText="1"/>
      <protection locked="0"/>
    </xf>
    <xf numFmtId="49" fontId="8" fillId="4" borderId="11" xfId="0" applyNumberFormat="1" applyFont="1" applyFill="1" applyBorder="1" applyAlignment="1" applyProtection="1">
      <alignment horizontal="left" vertical="top" wrapText="1"/>
      <protection locked="0"/>
    </xf>
    <xf numFmtId="49" fontId="7" fillId="4" borderId="12" xfId="0" applyNumberFormat="1" applyFont="1" applyFill="1" applyBorder="1" applyAlignment="1" applyProtection="1">
      <alignment horizontal="center" vertical="top" wrapText="1"/>
      <protection locked="0"/>
    </xf>
    <xf numFmtId="49" fontId="7" fillId="4" borderId="18" xfId="0" applyNumberFormat="1" applyFont="1" applyFill="1" applyBorder="1" applyAlignment="1" applyProtection="1">
      <alignment horizontal="center" vertical="top"/>
      <protection locked="0"/>
    </xf>
    <xf numFmtId="164" fontId="7" fillId="4" borderId="12" xfId="0" applyNumberFormat="1" applyFont="1" applyFill="1" applyBorder="1" applyAlignment="1" applyProtection="1">
      <alignment horizontal="center" vertical="top"/>
      <protection locked="0"/>
    </xf>
    <xf numFmtId="164" fontId="7" fillId="4" borderId="19" xfId="0" applyNumberFormat="1" applyFont="1" applyFill="1" applyBorder="1" applyAlignment="1" applyProtection="1">
      <alignment horizontal="right" vertical="top"/>
      <protection locked="0"/>
    </xf>
    <xf numFmtId="164" fontId="7" fillId="4" borderId="11" xfId="0" applyNumberFormat="1" applyFont="1" applyFill="1" applyBorder="1" applyAlignment="1" applyProtection="1">
      <alignment horizontal="right" vertical="top"/>
      <protection locked="0"/>
    </xf>
    <xf numFmtId="164" fontId="7" fillId="4" borderId="10" xfId="0" applyNumberFormat="1" applyFont="1" applyFill="1" applyBorder="1" applyAlignment="1" applyProtection="1">
      <alignment horizontal="right" vertical="top"/>
      <protection locked="0"/>
    </xf>
    <xf numFmtId="49" fontId="8" fillId="4" borderId="27" xfId="0" applyNumberFormat="1" applyFont="1" applyFill="1" applyBorder="1" applyAlignment="1" applyProtection="1">
      <alignment horizontal="left" vertical="top"/>
      <protection locked="0"/>
    </xf>
    <xf numFmtId="49" fontId="8" fillId="4" borderId="27" xfId="0" applyNumberFormat="1" applyFont="1" applyFill="1" applyBorder="1" applyAlignment="1" applyProtection="1">
      <alignment horizontal="left" vertical="top" wrapText="1"/>
      <protection locked="0"/>
    </xf>
    <xf numFmtId="49" fontId="8" fillId="4" borderId="22" xfId="0" applyNumberFormat="1" applyFont="1" applyFill="1" applyBorder="1" applyAlignment="1" applyProtection="1">
      <alignment horizontal="left" vertical="top" wrapText="1"/>
      <protection locked="0"/>
    </xf>
    <xf numFmtId="49" fontId="7" fillId="4" borderId="23" xfId="0" applyNumberFormat="1" applyFont="1" applyFill="1" applyBorder="1" applyAlignment="1" applyProtection="1">
      <alignment horizontal="center" vertical="top" wrapText="1"/>
      <protection locked="0"/>
    </xf>
    <xf numFmtId="49" fontId="7" fillId="4" borderId="24" xfId="0" applyNumberFormat="1" applyFont="1" applyFill="1" applyBorder="1" applyAlignment="1" applyProtection="1">
      <alignment horizontal="center" vertical="top"/>
      <protection locked="0"/>
    </xf>
    <xf numFmtId="164" fontId="7" fillId="4" borderId="23" xfId="0" applyNumberFormat="1" applyFont="1" applyFill="1" applyBorder="1" applyAlignment="1" applyProtection="1">
      <alignment horizontal="center" vertical="top"/>
      <protection locked="0"/>
    </xf>
    <xf numFmtId="164" fontId="7" fillId="4" borderId="25" xfId="0" applyNumberFormat="1" applyFont="1" applyFill="1" applyBorder="1" applyAlignment="1" applyProtection="1">
      <alignment horizontal="right" vertical="top"/>
      <protection locked="0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right" vertical="top"/>
    </xf>
    <xf numFmtId="164" fontId="5" fillId="7" borderId="1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4" fillId="3" borderId="2" xfId="0" applyFont="1" applyFill="1" applyBorder="1" applyAlignment="1">
      <alignment horizontal="left" vertical="top"/>
    </xf>
    <xf numFmtId="165" fontId="4" fillId="3" borderId="3" xfId="0" applyNumberFormat="1" applyFont="1" applyFill="1" applyBorder="1" applyAlignment="1">
      <alignment horizontal="left" vertical="top"/>
    </xf>
    <xf numFmtId="164" fontId="4" fillId="3" borderId="20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7" fillId="0" borderId="5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8" fillId="9" borderId="0" xfId="0" applyFont="1" applyFill="1" applyAlignment="1">
      <alignment horizontal="left" vertical="top"/>
    </xf>
    <xf numFmtId="49" fontId="8" fillId="9" borderId="0" xfId="0" applyNumberFormat="1" applyFont="1" applyFill="1" applyAlignment="1" applyProtection="1">
      <alignment horizontal="left" vertical="top"/>
      <protection locked="0"/>
    </xf>
    <xf numFmtId="49" fontId="8" fillId="9" borderId="0" xfId="0" applyNumberFormat="1" applyFont="1" applyFill="1" applyAlignment="1" applyProtection="1">
      <alignment horizontal="left" vertical="top" wrapText="1"/>
      <protection locked="0"/>
    </xf>
    <xf numFmtId="49" fontId="7" fillId="9" borderId="0" xfId="0" applyNumberFormat="1" applyFont="1" applyFill="1" applyAlignment="1" applyProtection="1">
      <alignment horizontal="center" vertical="top" wrapText="1"/>
      <protection locked="0"/>
    </xf>
    <xf numFmtId="49" fontId="7" fillId="9" borderId="0" xfId="0" applyNumberFormat="1" applyFont="1" applyFill="1" applyAlignment="1" applyProtection="1">
      <alignment horizontal="center" vertical="top"/>
      <protection locked="0"/>
    </xf>
    <xf numFmtId="164" fontId="7" fillId="9" borderId="0" xfId="0" applyNumberFormat="1" applyFont="1" applyFill="1" applyAlignment="1" applyProtection="1">
      <alignment horizontal="center" vertical="top"/>
      <protection locked="0"/>
    </xf>
    <xf numFmtId="164" fontId="7" fillId="9" borderId="0" xfId="0" applyNumberFormat="1" applyFont="1" applyFill="1" applyAlignment="1" applyProtection="1">
      <alignment horizontal="right" vertical="top"/>
      <protection locked="0"/>
    </xf>
    <xf numFmtId="164" fontId="7" fillId="9" borderId="32" xfId="0" applyNumberFormat="1" applyFont="1" applyFill="1" applyBorder="1" applyAlignment="1" applyProtection="1">
      <alignment horizontal="right" vertical="top"/>
      <protection locked="0"/>
    </xf>
    <xf numFmtId="0" fontId="8" fillId="9" borderId="28" xfId="0" applyFont="1" applyFill="1" applyBorder="1" applyAlignment="1">
      <alignment horizontal="left" vertical="top"/>
    </xf>
    <xf numFmtId="49" fontId="8" fillId="9" borderId="28" xfId="0" applyNumberFormat="1" applyFont="1" applyFill="1" applyBorder="1" applyAlignment="1" applyProtection="1">
      <alignment horizontal="left" vertical="top"/>
      <protection locked="0"/>
    </xf>
    <xf numFmtId="49" fontId="8" fillId="9" borderId="28" xfId="0" applyNumberFormat="1" applyFont="1" applyFill="1" applyBorder="1" applyAlignment="1" applyProtection="1">
      <alignment horizontal="left" vertical="top" wrapText="1"/>
      <protection locked="0"/>
    </xf>
    <xf numFmtId="49" fontId="7" fillId="9" borderId="28" xfId="0" applyNumberFormat="1" applyFont="1" applyFill="1" applyBorder="1" applyAlignment="1" applyProtection="1">
      <alignment horizontal="center" vertical="top" wrapText="1"/>
      <protection locked="0"/>
    </xf>
    <xf numFmtId="49" fontId="7" fillId="9" borderId="28" xfId="0" applyNumberFormat="1" applyFont="1" applyFill="1" applyBorder="1" applyAlignment="1" applyProtection="1">
      <alignment horizontal="center" vertical="top"/>
      <protection locked="0"/>
    </xf>
    <xf numFmtId="164" fontId="7" fillId="9" borderId="28" xfId="0" applyNumberFormat="1" applyFont="1" applyFill="1" applyBorder="1" applyAlignment="1" applyProtection="1">
      <alignment horizontal="center" vertical="top"/>
      <protection locked="0"/>
    </xf>
    <xf numFmtId="164" fontId="7" fillId="9" borderId="28" xfId="0" applyNumberFormat="1" applyFont="1" applyFill="1" applyBorder="1" applyAlignment="1" applyProtection="1">
      <alignment horizontal="right" vertical="top"/>
      <protection locked="0"/>
    </xf>
    <xf numFmtId="164" fontId="7" fillId="9" borderId="29" xfId="0" applyNumberFormat="1" applyFont="1" applyFill="1" applyBorder="1" applyAlignment="1" applyProtection="1">
      <alignment horizontal="right" vertical="top"/>
      <protection locked="0"/>
    </xf>
    <xf numFmtId="0" fontId="7" fillId="9" borderId="0" xfId="0" applyFont="1" applyFill="1" applyAlignment="1">
      <alignment horizontal="left" vertical="top"/>
    </xf>
    <xf numFmtId="0" fontId="7" fillId="9" borderId="28" xfId="0" applyFont="1" applyFill="1" applyBorder="1" applyAlignment="1">
      <alignment horizontal="left" vertical="top"/>
    </xf>
    <xf numFmtId="49" fontId="10" fillId="9" borderId="28" xfId="0" applyNumberFormat="1" applyFont="1" applyFill="1" applyBorder="1" applyAlignment="1" applyProtection="1">
      <alignment horizontal="left" vertical="top" wrapText="1"/>
      <protection locked="0"/>
    </xf>
    <xf numFmtId="0" fontId="7" fillId="9" borderId="4" xfId="0" applyFont="1" applyFill="1" applyBorder="1" applyAlignment="1">
      <alignment horizontal="left" vertical="top"/>
    </xf>
    <xf numFmtId="0" fontId="7" fillId="9" borderId="26" xfId="0" applyFont="1" applyFill="1" applyBorder="1" applyAlignment="1">
      <alignment horizontal="left" vertical="top"/>
    </xf>
    <xf numFmtId="0" fontId="7" fillId="9" borderId="30" xfId="0" applyFont="1" applyFill="1" applyBorder="1" applyAlignment="1">
      <alignment horizontal="left" vertical="top"/>
    </xf>
    <xf numFmtId="0" fontId="8" fillId="9" borderId="30" xfId="0" applyFont="1" applyFill="1" applyBorder="1" applyAlignment="1">
      <alignment horizontal="left" vertical="top"/>
    </xf>
    <xf numFmtId="49" fontId="8" fillId="9" borderId="30" xfId="0" applyNumberFormat="1" applyFont="1" applyFill="1" applyBorder="1" applyAlignment="1" applyProtection="1">
      <alignment horizontal="left" vertical="top"/>
      <protection locked="0"/>
    </xf>
    <xf numFmtId="49" fontId="8" fillId="9" borderId="30" xfId="0" applyNumberFormat="1" applyFont="1" applyFill="1" applyBorder="1" applyAlignment="1" applyProtection="1">
      <alignment horizontal="left" vertical="top" wrapText="1"/>
      <protection locked="0"/>
    </xf>
    <xf numFmtId="49" fontId="7" fillId="9" borderId="30" xfId="0" applyNumberFormat="1" applyFont="1" applyFill="1" applyBorder="1" applyAlignment="1" applyProtection="1">
      <alignment horizontal="center" vertical="top" wrapText="1"/>
      <protection locked="0"/>
    </xf>
    <xf numFmtId="49" fontId="7" fillId="9" borderId="30" xfId="0" applyNumberFormat="1" applyFont="1" applyFill="1" applyBorder="1" applyAlignment="1" applyProtection="1">
      <alignment horizontal="center" vertical="top"/>
      <protection locked="0"/>
    </xf>
    <xf numFmtId="164" fontId="7" fillId="9" borderId="30" xfId="0" applyNumberFormat="1" applyFont="1" applyFill="1" applyBorder="1" applyAlignment="1" applyProtection="1">
      <alignment horizontal="center" vertical="top"/>
      <protection locked="0"/>
    </xf>
    <xf numFmtId="164" fontId="7" fillId="9" borderId="30" xfId="0" applyNumberFormat="1" applyFont="1" applyFill="1" applyBorder="1" applyAlignment="1" applyProtection="1">
      <alignment horizontal="right" vertical="top"/>
      <protection locked="0"/>
    </xf>
    <xf numFmtId="0" fontId="7" fillId="9" borderId="5" xfId="0" applyFont="1" applyFill="1" applyBorder="1" applyAlignment="1">
      <alignment horizontal="left" vertical="top"/>
    </xf>
    <xf numFmtId="2" fontId="4" fillId="3" borderId="3" xfId="0" applyNumberFormat="1" applyFont="1" applyFill="1" applyBorder="1" applyAlignment="1">
      <alignment horizontal="left" vertical="top"/>
    </xf>
    <xf numFmtId="0" fontId="2" fillId="9" borderId="5" xfId="0" applyFont="1" applyFill="1" applyBorder="1" applyAlignment="1">
      <alignment horizontal="left" vertical="top"/>
    </xf>
    <xf numFmtId="0" fontId="2" fillId="9" borderId="28" xfId="0" applyFont="1" applyFill="1" applyBorder="1" applyAlignment="1">
      <alignment horizontal="left" vertical="top"/>
    </xf>
    <xf numFmtId="0" fontId="4" fillId="9" borderId="28" xfId="0" applyFont="1" applyFill="1" applyBorder="1" applyAlignment="1">
      <alignment horizontal="left" vertical="top"/>
    </xf>
    <xf numFmtId="49" fontId="4" fillId="9" borderId="28" xfId="0" applyNumberFormat="1" applyFont="1" applyFill="1" applyBorder="1" applyAlignment="1">
      <alignment horizontal="left" vertical="top"/>
    </xf>
    <xf numFmtId="49" fontId="4" fillId="9" borderId="28" xfId="0" applyNumberFormat="1" applyFont="1" applyFill="1" applyBorder="1" applyAlignment="1">
      <alignment horizontal="left" vertical="top" wrapText="1"/>
    </xf>
    <xf numFmtId="49" fontId="4" fillId="9" borderId="28" xfId="0" applyNumberFormat="1" applyFont="1" applyFill="1" applyBorder="1" applyAlignment="1">
      <alignment horizontal="center" vertical="top" wrapText="1"/>
    </xf>
    <xf numFmtId="49" fontId="4" fillId="9" borderId="28" xfId="0" applyNumberFormat="1" applyFont="1" applyFill="1" applyBorder="1" applyAlignment="1">
      <alignment horizontal="center" vertical="top"/>
    </xf>
    <xf numFmtId="164" fontId="4" fillId="9" borderId="28" xfId="0" applyNumberFormat="1" applyFont="1" applyFill="1" applyBorder="1" applyAlignment="1">
      <alignment horizontal="center" vertical="top"/>
    </xf>
    <xf numFmtId="164" fontId="4" fillId="9" borderId="28" xfId="0" applyNumberFormat="1" applyFont="1" applyFill="1" applyBorder="1" applyAlignment="1">
      <alignment horizontal="right" vertical="top"/>
    </xf>
    <xf numFmtId="164" fontId="2" fillId="9" borderId="28" xfId="0" applyNumberFormat="1" applyFont="1" applyFill="1" applyBorder="1" applyAlignment="1">
      <alignment horizontal="right" vertical="top"/>
    </xf>
    <xf numFmtId="49" fontId="2" fillId="9" borderId="28" xfId="0" applyNumberFormat="1" applyFont="1" applyFill="1" applyBorder="1" applyAlignment="1">
      <alignment horizontal="center" vertical="top" wrapText="1"/>
    </xf>
    <xf numFmtId="49" fontId="2" fillId="9" borderId="28" xfId="0" applyNumberFormat="1" applyFont="1" applyFill="1" applyBorder="1" applyAlignment="1">
      <alignment horizontal="center" vertical="top"/>
    </xf>
    <xf numFmtId="164" fontId="2" fillId="9" borderId="28" xfId="0" applyNumberFormat="1" applyFont="1" applyFill="1" applyBorder="1" applyAlignment="1">
      <alignment horizontal="center" vertical="top"/>
    </xf>
    <xf numFmtId="0" fontId="2" fillId="9" borderId="26" xfId="0" applyFont="1" applyFill="1" applyBorder="1" applyAlignment="1">
      <alignment horizontal="left" vertical="top"/>
    </xf>
    <xf numFmtId="0" fontId="2" fillId="9" borderId="30" xfId="0" applyFont="1" applyFill="1" applyBorder="1" applyAlignment="1">
      <alignment horizontal="left" vertical="top"/>
    </xf>
    <xf numFmtId="0" fontId="4" fillId="9" borderId="30" xfId="0" applyFont="1" applyFill="1" applyBorder="1" applyAlignment="1">
      <alignment horizontal="left" vertical="top"/>
    </xf>
    <xf numFmtId="49" fontId="4" fillId="9" borderId="30" xfId="0" applyNumberFormat="1" applyFont="1" applyFill="1" applyBorder="1" applyAlignment="1">
      <alignment horizontal="left" vertical="top"/>
    </xf>
    <xf numFmtId="49" fontId="4" fillId="9" borderId="30" xfId="0" applyNumberFormat="1" applyFont="1" applyFill="1" applyBorder="1" applyAlignment="1">
      <alignment horizontal="left" vertical="top" wrapText="1"/>
    </xf>
    <xf numFmtId="49" fontId="4" fillId="9" borderId="30" xfId="0" applyNumberFormat="1" applyFont="1" applyFill="1" applyBorder="1" applyAlignment="1">
      <alignment horizontal="center" vertical="top" wrapText="1"/>
    </xf>
    <xf numFmtId="49" fontId="4" fillId="9" borderId="30" xfId="0" applyNumberFormat="1" applyFont="1" applyFill="1" applyBorder="1" applyAlignment="1">
      <alignment horizontal="center" vertical="top"/>
    </xf>
    <xf numFmtId="164" fontId="4" fillId="9" borderId="30" xfId="0" applyNumberFormat="1" applyFont="1" applyFill="1" applyBorder="1" applyAlignment="1">
      <alignment horizontal="center" vertical="top"/>
    </xf>
    <xf numFmtId="164" fontId="4" fillId="9" borderId="30" xfId="0" applyNumberFormat="1" applyFont="1" applyFill="1" applyBorder="1" applyAlignment="1">
      <alignment horizontal="right" vertical="top"/>
    </xf>
    <xf numFmtId="164" fontId="2" fillId="9" borderId="30" xfId="0" applyNumberFormat="1" applyFont="1" applyFill="1" applyBorder="1" applyAlignment="1">
      <alignment horizontal="right" vertical="top"/>
    </xf>
    <xf numFmtId="164" fontId="2" fillId="9" borderId="31" xfId="0" applyNumberFormat="1" applyFont="1" applyFill="1" applyBorder="1" applyAlignment="1">
      <alignment horizontal="right" vertical="top"/>
    </xf>
    <xf numFmtId="0" fontId="4" fillId="9" borderId="26" xfId="0" applyFont="1" applyFill="1" applyBorder="1" applyAlignment="1">
      <alignment horizontal="left" vertical="top"/>
    </xf>
    <xf numFmtId="165" fontId="4" fillId="9" borderId="30" xfId="0" applyNumberFormat="1" applyFont="1" applyFill="1" applyBorder="1" applyAlignment="1">
      <alignment horizontal="left" vertical="top"/>
    </xf>
    <xf numFmtId="0" fontId="4" fillId="9" borderId="5" xfId="0" applyFont="1" applyFill="1" applyBorder="1" applyAlignment="1">
      <alignment horizontal="left" vertical="top"/>
    </xf>
    <xf numFmtId="165" fontId="4" fillId="9" borderId="28" xfId="0" applyNumberFormat="1" applyFont="1" applyFill="1" applyBorder="1" applyAlignment="1">
      <alignment horizontal="left" vertical="top"/>
    </xf>
    <xf numFmtId="49" fontId="2" fillId="9" borderId="28" xfId="0" applyNumberFormat="1" applyFont="1" applyFill="1" applyBorder="1" applyAlignment="1" applyProtection="1">
      <alignment vertical="top"/>
      <protection locked="0"/>
    </xf>
    <xf numFmtId="49" fontId="2" fillId="9" borderId="28" xfId="0" applyNumberFormat="1" applyFont="1" applyFill="1" applyBorder="1" applyAlignment="1" applyProtection="1">
      <alignment vertical="top" wrapText="1"/>
      <protection locked="0"/>
    </xf>
    <xf numFmtId="49" fontId="2" fillId="9" borderId="28" xfId="0" applyNumberFormat="1" applyFont="1" applyFill="1" applyBorder="1" applyAlignment="1">
      <alignment vertical="top" wrapText="1"/>
    </xf>
    <xf numFmtId="49" fontId="3" fillId="8" borderId="30" xfId="0" applyNumberFormat="1" applyFont="1" applyFill="1" applyBorder="1" applyAlignment="1">
      <alignment horizontal="left" vertical="center" wrapText="1"/>
    </xf>
    <xf numFmtId="49" fontId="4" fillId="8" borderId="30" xfId="0" applyNumberFormat="1" applyFont="1" applyFill="1" applyBorder="1" applyAlignment="1">
      <alignment horizontal="center" vertical="center" wrapText="1"/>
    </xf>
    <xf numFmtId="164" fontId="4" fillId="8" borderId="30" xfId="0" applyNumberFormat="1" applyFont="1" applyFill="1" applyBorder="1" applyAlignment="1">
      <alignment horizontal="center" vertical="center" wrapText="1"/>
    </xf>
    <xf numFmtId="164" fontId="3" fillId="8" borderId="30" xfId="0" applyNumberFormat="1" applyFont="1" applyFill="1" applyBorder="1" applyAlignment="1">
      <alignment horizontal="right" vertical="center"/>
    </xf>
    <xf numFmtId="164" fontId="3" fillId="8" borderId="31" xfId="0" applyNumberFormat="1" applyFont="1" applyFill="1" applyBorder="1" applyAlignment="1">
      <alignment horizontal="right" vertical="center"/>
    </xf>
    <xf numFmtId="0" fontId="3" fillId="8" borderId="5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49" fontId="3" fillId="8" borderId="28" xfId="0" applyNumberFormat="1" applyFont="1" applyFill="1" applyBorder="1" applyAlignment="1">
      <alignment horizontal="left" vertical="center" wrapText="1"/>
    </xf>
    <xf numFmtId="49" fontId="4" fillId="8" borderId="28" xfId="0" applyNumberFormat="1" applyFont="1" applyFill="1" applyBorder="1" applyAlignment="1">
      <alignment horizontal="center" vertical="center" wrapText="1"/>
    </xf>
    <xf numFmtId="164" fontId="4" fillId="8" borderId="28" xfId="0" applyNumberFormat="1" applyFont="1" applyFill="1" applyBorder="1" applyAlignment="1">
      <alignment horizontal="center" vertical="center" wrapText="1"/>
    </xf>
    <xf numFmtId="164" fontId="3" fillId="8" borderId="28" xfId="0" applyNumberFormat="1" applyFont="1" applyFill="1" applyBorder="1" applyAlignment="1">
      <alignment horizontal="right" vertical="center"/>
    </xf>
    <xf numFmtId="164" fontId="3" fillId="8" borderId="29" xfId="0" applyNumberFormat="1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 textRotation="90"/>
    </xf>
    <xf numFmtId="49" fontId="3" fillId="2" borderId="30" xfId="0" applyNumberFormat="1" applyFont="1" applyFill="1" applyBorder="1" applyAlignment="1">
      <alignment horizontal="left" vertical="center" textRotation="90"/>
    </xf>
    <xf numFmtId="49" fontId="3" fillId="2" borderId="30" xfId="0" applyNumberFormat="1" applyFont="1" applyFill="1" applyBorder="1" applyAlignment="1">
      <alignment horizontal="left" vertical="center" textRotation="90" wrapText="1"/>
    </xf>
    <xf numFmtId="49" fontId="3" fillId="2" borderId="26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 wrapText="1"/>
    </xf>
    <xf numFmtId="164" fontId="3" fillId="5" borderId="35" xfId="0" applyNumberFormat="1" applyFont="1" applyFill="1" applyBorder="1" applyAlignment="1">
      <alignment horizontal="right" vertical="center"/>
    </xf>
    <xf numFmtId="164" fontId="3" fillId="5" borderId="36" xfId="0" applyNumberFormat="1" applyFont="1" applyFill="1" applyBorder="1" applyAlignment="1">
      <alignment horizontal="right" vertical="center"/>
    </xf>
    <xf numFmtId="0" fontId="3" fillId="9" borderId="37" xfId="0" applyFont="1" applyFill="1" applyBorder="1" applyAlignment="1">
      <alignment horizontal="left" vertical="center"/>
    </xf>
    <xf numFmtId="0" fontId="3" fillId="9" borderId="37" xfId="0" applyFont="1" applyFill="1" applyBorder="1" applyAlignment="1">
      <alignment horizontal="left" vertical="center" textRotation="90"/>
    </xf>
    <xf numFmtId="49" fontId="3" fillId="9" borderId="37" xfId="0" applyNumberFormat="1" applyFont="1" applyFill="1" applyBorder="1" applyAlignment="1">
      <alignment horizontal="left" vertical="center" textRotation="90"/>
    </xf>
    <xf numFmtId="49" fontId="3" fillId="9" borderId="37" xfId="0" applyNumberFormat="1" applyFont="1" applyFill="1" applyBorder="1" applyAlignment="1">
      <alignment horizontal="left" vertical="center" textRotation="90" wrapText="1"/>
    </xf>
    <xf numFmtId="49" fontId="3" fillId="9" borderId="37" xfId="0" applyNumberFormat="1" applyFont="1" applyFill="1" applyBorder="1" applyAlignment="1">
      <alignment horizontal="left" vertical="center" wrapText="1"/>
    </xf>
    <xf numFmtId="49" fontId="4" fillId="9" borderId="37" xfId="0" applyNumberFormat="1" applyFont="1" applyFill="1" applyBorder="1" applyAlignment="1">
      <alignment horizontal="center" vertical="center" wrapText="1"/>
    </xf>
    <xf numFmtId="164" fontId="4" fillId="9" borderId="37" xfId="0" applyNumberFormat="1" applyFont="1" applyFill="1" applyBorder="1" applyAlignment="1">
      <alignment horizontal="center" vertical="center" wrapText="1"/>
    </xf>
    <xf numFmtId="164" fontId="3" fillId="9" borderId="37" xfId="0" applyNumberFormat="1" applyFont="1" applyFill="1" applyBorder="1" applyAlignment="1">
      <alignment horizontal="right" vertical="center"/>
    </xf>
    <xf numFmtId="49" fontId="4" fillId="4" borderId="1" xfId="0" applyNumberFormat="1" applyFont="1" applyFill="1" applyBorder="1" applyAlignment="1">
      <alignment horizontal="left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16" xfId="0" applyNumberFormat="1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horizontal="center" vertical="top"/>
    </xf>
    <xf numFmtId="164" fontId="4" fillId="4" borderId="17" xfId="0" applyNumberFormat="1" applyFont="1" applyFill="1" applyBorder="1" applyAlignment="1">
      <alignment horizontal="right" vertical="top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3" fillId="4" borderId="16" xfId="0" applyNumberFormat="1" applyFont="1" applyFill="1" applyBorder="1" applyAlignment="1">
      <alignment horizontal="center" vertical="top"/>
    </xf>
    <xf numFmtId="164" fontId="3" fillId="4" borderId="2" xfId="0" applyNumberFormat="1" applyFont="1" applyFill="1" applyBorder="1" applyAlignment="1">
      <alignment horizontal="center" vertical="top"/>
    </xf>
    <xf numFmtId="164" fontId="3" fillId="4" borderId="17" xfId="0" applyNumberFormat="1" applyFont="1" applyFill="1" applyBorder="1" applyAlignment="1">
      <alignment horizontal="right" vertical="top"/>
    </xf>
    <xf numFmtId="0" fontId="4" fillId="0" borderId="30" xfId="0" applyFont="1" applyBorder="1" applyAlignment="1">
      <alignment horizontal="left" vertical="top"/>
    </xf>
    <xf numFmtId="165" fontId="4" fillId="0" borderId="30" xfId="0" applyNumberFormat="1" applyFont="1" applyBorder="1" applyAlignment="1">
      <alignment horizontal="left" vertical="top"/>
    </xf>
    <xf numFmtId="49" fontId="4" fillId="0" borderId="30" xfId="0" applyNumberFormat="1" applyFont="1" applyBorder="1" applyAlignment="1">
      <alignment horizontal="left" vertical="top"/>
    </xf>
    <xf numFmtId="49" fontId="4" fillId="0" borderId="30" xfId="0" applyNumberFormat="1" applyFont="1" applyBorder="1" applyAlignment="1">
      <alignment horizontal="left" vertical="top" wrapText="1"/>
    </xf>
    <xf numFmtId="49" fontId="4" fillId="0" borderId="30" xfId="0" applyNumberFormat="1" applyFont="1" applyBorder="1" applyAlignment="1">
      <alignment horizontal="center" vertical="top" wrapText="1"/>
    </xf>
    <xf numFmtId="49" fontId="4" fillId="0" borderId="30" xfId="0" applyNumberFormat="1" applyFont="1" applyBorder="1" applyAlignment="1">
      <alignment horizontal="center" vertical="top"/>
    </xf>
    <xf numFmtId="164" fontId="4" fillId="0" borderId="30" xfId="0" applyNumberFormat="1" applyFont="1" applyBorder="1" applyAlignment="1">
      <alignment horizontal="center" vertical="top"/>
    </xf>
    <xf numFmtId="164" fontId="4" fillId="0" borderId="30" xfId="0" applyNumberFormat="1" applyFont="1" applyBorder="1" applyAlignment="1">
      <alignment horizontal="right" vertical="top"/>
    </xf>
    <xf numFmtId="165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164" fontId="4" fillId="0" borderId="36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right" vertical="center"/>
    </xf>
    <xf numFmtId="164" fontId="4" fillId="0" borderId="38" xfId="0" applyNumberFormat="1" applyFont="1" applyBorder="1" applyAlignment="1">
      <alignment horizontal="right" vertical="top"/>
    </xf>
    <xf numFmtId="164" fontId="4" fillId="0" borderId="39" xfId="0" applyNumberFormat="1" applyFont="1" applyBorder="1" applyAlignment="1">
      <alignment horizontal="right" vertical="top"/>
    </xf>
    <xf numFmtId="164" fontId="3" fillId="5" borderId="1" xfId="0" applyNumberFormat="1" applyFont="1" applyFill="1" applyBorder="1" applyAlignment="1">
      <alignment horizontal="right" vertical="top"/>
    </xf>
    <xf numFmtId="164" fontId="3" fillId="9" borderId="36" xfId="0" applyNumberFormat="1" applyFont="1" applyFill="1" applyBorder="1" applyAlignment="1">
      <alignment horizontal="right" vertical="top"/>
    </xf>
    <xf numFmtId="164" fontId="4" fillId="9" borderId="38" xfId="0" applyNumberFormat="1" applyFont="1" applyFill="1" applyBorder="1" applyAlignment="1">
      <alignment horizontal="right" vertical="top"/>
    </xf>
    <xf numFmtId="164" fontId="7" fillId="9" borderId="38" xfId="0" applyNumberFormat="1" applyFont="1" applyFill="1" applyBorder="1" applyAlignment="1" applyProtection="1">
      <alignment horizontal="right" vertical="top"/>
      <protection locked="0"/>
    </xf>
    <xf numFmtId="164" fontId="3" fillId="9" borderId="38" xfId="0" applyNumberFormat="1" applyFont="1" applyFill="1" applyBorder="1" applyAlignment="1">
      <alignment horizontal="right" vertical="top"/>
    </xf>
    <xf numFmtId="164" fontId="4" fillId="9" borderId="39" xfId="0" applyNumberFormat="1" applyFont="1" applyFill="1" applyBorder="1" applyAlignment="1">
      <alignment horizontal="right" vertical="top"/>
    </xf>
    <xf numFmtId="164" fontId="2" fillId="9" borderId="32" xfId="0" applyNumberFormat="1" applyFont="1" applyFill="1" applyBorder="1" applyAlignment="1">
      <alignment horizontal="right" vertical="top"/>
    </xf>
    <xf numFmtId="164" fontId="4" fillId="9" borderId="32" xfId="0" applyNumberFormat="1" applyFont="1" applyFill="1" applyBorder="1" applyAlignment="1">
      <alignment horizontal="right" vertical="top"/>
    </xf>
    <xf numFmtId="0" fontId="14" fillId="0" borderId="0" xfId="0" applyFont="1"/>
    <xf numFmtId="164" fontId="17" fillId="0" borderId="1" xfId="0" applyNumberFormat="1" applyFont="1" applyBorder="1"/>
    <xf numFmtId="0" fontId="13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center" vertical="center" textRotation="90" wrapText="1"/>
    </xf>
    <xf numFmtId="164" fontId="15" fillId="0" borderId="0" xfId="0" applyNumberFormat="1" applyFont="1"/>
    <xf numFmtId="0" fontId="16" fillId="0" borderId="0" xfId="0" applyFont="1"/>
    <xf numFmtId="0" fontId="15" fillId="0" borderId="0" xfId="0" applyFont="1"/>
    <xf numFmtId="49" fontId="1" fillId="0" borderId="28" xfId="0" applyNumberFormat="1" applyFont="1" applyBorder="1" applyAlignment="1">
      <alignment horizontal="left"/>
    </xf>
    <xf numFmtId="0" fontId="4" fillId="0" borderId="40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top"/>
    </xf>
    <xf numFmtId="0" fontId="22" fillId="3" borderId="6" xfId="0" applyFont="1" applyFill="1" applyBorder="1" applyAlignment="1">
      <alignment horizontal="left" vertical="top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9" borderId="28" xfId="0" applyNumberFormat="1" applyFont="1" applyFill="1" applyBorder="1" applyAlignment="1">
      <alignment horizontal="center" vertical="top"/>
    </xf>
    <xf numFmtId="0" fontId="3" fillId="8" borderId="26" xfId="0" applyFont="1" applyFill="1" applyBorder="1" applyAlignment="1">
      <alignment horizontal="left" vertical="center"/>
    </xf>
    <xf numFmtId="0" fontId="3" fillId="8" borderId="30" xfId="0" applyFont="1" applyFill="1" applyBorder="1" applyAlignment="1">
      <alignment horizontal="left" vertical="center"/>
    </xf>
  </cellXfs>
  <cellStyles count="1">
    <cellStyle name="Standard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3618386</xdr:colOff>
      <xdr:row>1</xdr:row>
      <xdr:rowOff>4547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866B0A-4F33-4FF2-8C42-BC609F761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06" y="0"/>
          <a:ext cx="8078327" cy="126700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ionel Perret" id="{F6C0E2A6-0E89-4764-BCE7-32AF57DDFCAB}" userId="S::lionel.perret@Planair.ch::10dad5b6-00fb-4bba-b76d-581ac7af2073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0" dT="2022-11-20T10:20:15.30" personId="{F6C0E2A6-0E89-4764-BCE7-32AF57DDFCAB}" id="{923CDC9F-3705-45A3-8577-00D385B57839}">
    <text>Je mettrais cette phase après l'appel d'offre</text>
  </threadedComment>
  <threadedComment ref="D52" dT="2022-11-20T10:12:14.06" personId="{F6C0E2A6-0E89-4764-BCE7-32AF57DDFCAB}" id="{93C9317D-8C57-4D08-AF7D-6BDD761B160B}">
    <text xml:space="preserve">Le singulier prête à la confusion : il y a bien un seul formulaire pour un parc ? Je l'ai mis en formulation plus générique
</text>
  </threadedComment>
  <threadedComment ref="D60" dT="2022-11-20T10:15:39.57" personId="{F6C0E2A6-0E89-4764-BCE7-32AF57DDFCAB}" id="{87A60492-A1E8-4722-BA43-12147B34B9A0}">
    <text>Le formulaire allemand avec Recherche est bizarre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3"/>
  <sheetViews>
    <sheetView tabSelected="1" zoomScale="80" zoomScaleNormal="80" workbookViewId="0">
      <selection activeCell="B5" sqref="B5"/>
    </sheetView>
  </sheetViews>
  <sheetFormatPr baseColWidth="10" defaultColWidth="8.88671875" defaultRowHeight="13.8" x14ac:dyDescent="0.25"/>
  <cols>
    <col min="1" max="1" width="2.88671875" style="24" customWidth="1"/>
    <col min="2" max="2" width="4.5546875" style="16" customWidth="1"/>
    <col min="3" max="3" width="5.88671875" style="16" customWidth="1"/>
    <col min="4" max="4" width="4.5546875" style="16" customWidth="1"/>
    <col min="5" max="5" width="6.44140625" style="17" customWidth="1"/>
    <col min="6" max="6" width="43.44140625" style="18" customWidth="1"/>
    <col min="7" max="7" width="75.109375" style="18" customWidth="1"/>
    <col min="8" max="8" width="14.5546875" style="19" customWidth="1"/>
    <col min="9" max="9" width="7.44140625" style="20" customWidth="1"/>
    <col min="10" max="10" width="10.109375" style="21" customWidth="1"/>
    <col min="11" max="11" width="11.88671875" style="22" customWidth="1"/>
    <col min="12" max="14" width="14.5546875" style="23" customWidth="1"/>
    <col min="15" max="15" width="4.5546875" style="24" customWidth="1"/>
    <col min="16" max="16" width="8.88671875" style="222"/>
    <col min="17" max="16384" width="8.88671875" style="24"/>
  </cols>
  <sheetData>
    <row r="1" spans="1:17" ht="99.9" customHeight="1" x14ac:dyDescent="0.25"/>
    <row r="2" spans="1:17" s="44" customFormat="1" ht="24" customHeight="1" x14ac:dyDescent="0.3">
      <c r="B2" s="48" t="s">
        <v>0</v>
      </c>
      <c r="E2" s="45"/>
      <c r="F2" s="46"/>
      <c r="G2" s="46"/>
      <c r="H2" s="46"/>
      <c r="I2" s="45"/>
      <c r="J2" s="47"/>
      <c r="K2" s="47"/>
      <c r="L2" s="47"/>
      <c r="M2" s="47"/>
      <c r="N2" s="47"/>
      <c r="P2" s="221"/>
    </row>
    <row r="3" spans="1:17" s="44" customFormat="1" ht="24" customHeight="1" x14ac:dyDescent="0.3">
      <c r="B3" s="49" t="s">
        <v>1</v>
      </c>
      <c r="E3" s="45"/>
      <c r="F3" s="46"/>
      <c r="G3" s="46"/>
      <c r="H3" s="46"/>
      <c r="I3" s="45"/>
      <c r="J3" s="47"/>
      <c r="K3" s="47"/>
      <c r="L3" s="47"/>
      <c r="M3" s="47"/>
      <c r="N3" s="47"/>
      <c r="P3" s="221"/>
    </row>
    <row r="4" spans="1:17" s="44" customFormat="1" ht="24" customHeight="1" x14ac:dyDescent="0.25">
      <c r="B4" s="227" t="s">
        <v>126</v>
      </c>
      <c r="C4" s="50"/>
      <c r="D4" s="50"/>
      <c r="E4" s="51"/>
      <c r="F4" s="52"/>
      <c r="G4" s="52"/>
      <c r="H4" s="52"/>
      <c r="I4" s="51"/>
      <c r="J4" s="53"/>
      <c r="K4" s="53"/>
      <c r="L4" s="53"/>
      <c r="M4" s="53"/>
      <c r="N4" s="53"/>
      <c r="P4" s="221"/>
    </row>
    <row r="5" spans="1:17" x14ac:dyDescent="0.25">
      <c r="P5" s="24"/>
    </row>
    <row r="6" spans="1:17" x14ac:dyDescent="0.25">
      <c r="P6" s="24"/>
    </row>
    <row r="7" spans="1:17" x14ac:dyDescent="0.25">
      <c r="B7" s="1" t="s">
        <v>2</v>
      </c>
      <c r="C7" s="2"/>
      <c r="D7" s="2"/>
      <c r="E7" s="4"/>
      <c r="F7" s="5"/>
      <c r="G7" s="239"/>
      <c r="H7" s="239"/>
      <c r="I7" s="239"/>
      <c r="J7" s="240"/>
      <c r="K7" s="9"/>
      <c r="L7" s="55"/>
      <c r="M7" s="42" t="s">
        <v>3</v>
      </c>
      <c r="N7" s="219"/>
      <c r="P7" s="23"/>
      <c r="Q7" s="42"/>
    </row>
    <row r="8" spans="1:17" x14ac:dyDescent="0.25">
      <c r="B8" s="54" t="s">
        <v>4</v>
      </c>
      <c r="C8" s="10"/>
      <c r="D8" s="10"/>
      <c r="E8" s="11"/>
      <c r="F8" s="12"/>
      <c r="G8" s="241"/>
      <c r="H8" s="241"/>
      <c r="I8" s="241"/>
      <c r="J8" s="242"/>
      <c r="K8" s="9"/>
      <c r="L8" s="42"/>
      <c r="P8" s="23"/>
      <c r="Q8" s="23"/>
    </row>
    <row r="9" spans="1:17" x14ac:dyDescent="0.25">
      <c r="B9" s="228" t="s">
        <v>5</v>
      </c>
      <c r="C9" s="13"/>
      <c r="D9" s="13"/>
      <c r="E9" s="14"/>
      <c r="F9" s="15"/>
      <c r="G9" s="243"/>
      <c r="H9" s="243"/>
      <c r="I9" s="243"/>
      <c r="J9" s="244"/>
      <c r="K9" s="25"/>
      <c r="L9" s="78"/>
      <c r="M9" s="24" t="s">
        <v>6</v>
      </c>
    </row>
    <row r="10" spans="1:17" ht="13.95" customHeight="1" x14ac:dyDescent="0.25">
      <c r="B10" s="47"/>
      <c r="C10" s="47"/>
      <c r="D10" s="47"/>
      <c r="E10" s="47"/>
      <c r="F10" s="47"/>
      <c r="G10" s="47"/>
      <c r="H10" s="47"/>
      <c r="I10" s="47"/>
      <c r="J10" s="47"/>
      <c r="K10" s="9"/>
      <c r="L10" s="79"/>
      <c r="M10" s="24" t="s">
        <v>7</v>
      </c>
    </row>
    <row r="11" spans="1:17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7" ht="75" customHeight="1" x14ac:dyDescent="0.25">
      <c r="B12" s="1" t="s">
        <v>8</v>
      </c>
      <c r="C12" s="3"/>
      <c r="D12" s="3"/>
      <c r="E12" s="6"/>
      <c r="F12" s="7"/>
      <c r="G12" s="8" t="s">
        <v>9</v>
      </c>
      <c r="H12" s="72" t="s">
        <v>10</v>
      </c>
      <c r="I12" s="73" t="s">
        <v>11</v>
      </c>
      <c r="J12" s="74" t="s">
        <v>12</v>
      </c>
      <c r="K12" s="75" t="s">
        <v>13</v>
      </c>
      <c r="L12" s="76" t="s">
        <v>14</v>
      </c>
      <c r="M12" s="77" t="s">
        <v>15</v>
      </c>
      <c r="N12" s="76" t="s">
        <v>16</v>
      </c>
      <c r="P12" s="223"/>
      <c r="Q12" s="223"/>
    </row>
    <row r="13" spans="1:17" ht="22.35" customHeight="1" thickBot="1" x14ac:dyDescent="0.3">
      <c r="B13" s="162" t="s">
        <v>17</v>
      </c>
      <c r="C13" s="163" t="s">
        <v>18</v>
      </c>
      <c r="D13" s="164"/>
      <c r="E13" s="165"/>
      <c r="F13" s="166"/>
      <c r="G13" s="167"/>
      <c r="H13" s="168"/>
      <c r="I13" s="169"/>
      <c r="J13" s="170"/>
      <c r="K13" s="171"/>
      <c r="L13" s="172">
        <f>L17+L24+L33+L40+L59+L75+L98+L114+L126+L135+L145+L156+L165+L178+L186</f>
        <v>0</v>
      </c>
      <c r="M13" s="173">
        <f>L13</f>
        <v>0</v>
      </c>
      <c r="N13" s="173">
        <f>N198</f>
        <v>0</v>
      </c>
      <c r="P13" s="224"/>
      <c r="Q13" s="223"/>
    </row>
    <row r="14" spans="1:17" ht="22.35" customHeight="1" x14ac:dyDescent="0.25">
      <c r="B14" s="174"/>
      <c r="C14" s="174"/>
      <c r="D14" s="175"/>
      <c r="E14" s="176"/>
      <c r="F14" s="177"/>
      <c r="G14" s="178"/>
      <c r="H14" s="179"/>
      <c r="I14" s="179"/>
      <c r="J14" s="180"/>
      <c r="K14" s="180"/>
      <c r="L14" s="181"/>
      <c r="M14" s="181"/>
      <c r="N14" s="181"/>
      <c r="P14" s="224"/>
      <c r="Q14" s="223"/>
    </row>
    <row r="15" spans="1:17" ht="22.35" customHeight="1" x14ac:dyDescent="0.25">
      <c r="B15" s="246" t="s">
        <v>19</v>
      </c>
      <c r="C15" s="247"/>
      <c r="D15" s="247"/>
      <c r="E15" s="247"/>
      <c r="F15" s="247"/>
      <c r="G15" s="150"/>
      <c r="H15" s="151"/>
      <c r="I15" s="151"/>
      <c r="J15" s="152"/>
      <c r="K15" s="152"/>
      <c r="L15" s="153"/>
      <c r="M15" s="153"/>
      <c r="N15" s="154"/>
      <c r="P15" s="224"/>
      <c r="Q15" s="223"/>
    </row>
    <row r="16" spans="1:17" ht="22.35" customHeight="1" x14ac:dyDescent="0.25">
      <c r="B16" s="155" t="s">
        <v>20</v>
      </c>
      <c r="C16" s="156" t="s">
        <v>21</v>
      </c>
      <c r="D16" s="156"/>
      <c r="E16" s="156"/>
      <c r="F16" s="156"/>
      <c r="G16" s="157"/>
      <c r="H16" s="158"/>
      <c r="I16" s="158"/>
      <c r="J16" s="159"/>
      <c r="K16" s="159"/>
      <c r="L16" s="220">
        <f>L17+L24+L33+L40+L59+L75+L98+L114</f>
        <v>0</v>
      </c>
      <c r="M16" s="160"/>
      <c r="N16" s="161"/>
      <c r="P16" s="224"/>
      <c r="Q16" s="223"/>
    </row>
    <row r="17" spans="2:16" s="30" customFormat="1" x14ac:dyDescent="0.25">
      <c r="B17" s="31">
        <v>0</v>
      </c>
      <c r="C17" s="32" t="s">
        <v>22</v>
      </c>
      <c r="D17" s="32"/>
      <c r="E17" s="33"/>
      <c r="F17" s="34"/>
      <c r="G17" s="35"/>
      <c r="H17" s="36"/>
      <c r="I17" s="37"/>
      <c r="J17" s="38"/>
      <c r="K17" s="39"/>
      <c r="L17" s="40">
        <f>SUM(L18:L21)</f>
        <v>0</v>
      </c>
      <c r="M17" s="41">
        <f>L17</f>
        <v>0</v>
      </c>
      <c r="N17" s="212"/>
      <c r="P17" s="224"/>
    </row>
    <row r="18" spans="2:16" x14ac:dyDescent="0.25">
      <c r="B18" s="82"/>
      <c r="C18" s="83">
        <v>0.1</v>
      </c>
      <c r="D18" s="229" t="s">
        <v>22</v>
      </c>
      <c r="E18" s="229"/>
      <c r="F18" s="230"/>
      <c r="G18" s="182"/>
      <c r="H18" s="183"/>
      <c r="I18" s="184"/>
      <c r="J18" s="185"/>
      <c r="K18" s="186"/>
      <c r="L18" s="84">
        <f>J18*K18</f>
        <v>0</v>
      </c>
      <c r="M18" s="85">
        <f t="shared" ref="M18:M21" si="0">L18</f>
        <v>0</v>
      </c>
      <c r="N18" s="213"/>
      <c r="P18" s="224"/>
    </row>
    <row r="19" spans="2:16" x14ac:dyDescent="0.25">
      <c r="B19" s="82"/>
      <c r="C19" s="83">
        <v>0.2</v>
      </c>
      <c r="D19" s="229" t="s">
        <v>23</v>
      </c>
      <c r="E19" s="229"/>
      <c r="F19" s="230"/>
      <c r="G19" s="182"/>
      <c r="H19" s="183"/>
      <c r="I19" s="184"/>
      <c r="J19" s="185"/>
      <c r="K19" s="186"/>
      <c r="L19" s="84">
        <f t="shared" ref="L19:L21" si="1">J19*K19</f>
        <v>0</v>
      </c>
      <c r="M19" s="85">
        <f t="shared" si="0"/>
        <v>0</v>
      </c>
      <c r="N19" s="213"/>
      <c r="P19" s="224"/>
    </row>
    <row r="20" spans="2:16" x14ac:dyDescent="0.25">
      <c r="B20" s="82"/>
      <c r="C20" s="83">
        <v>0.3</v>
      </c>
      <c r="D20" s="233"/>
      <c r="E20" s="233"/>
      <c r="F20" s="234"/>
      <c r="G20" s="182"/>
      <c r="H20" s="183"/>
      <c r="I20" s="184"/>
      <c r="J20" s="185"/>
      <c r="K20" s="186"/>
      <c r="L20" s="84">
        <f t="shared" si="1"/>
        <v>0</v>
      </c>
      <c r="M20" s="85">
        <f t="shared" si="0"/>
        <v>0</v>
      </c>
      <c r="N20" s="213"/>
      <c r="P20" s="224"/>
    </row>
    <row r="21" spans="2:16" x14ac:dyDescent="0.25">
      <c r="B21" s="82"/>
      <c r="C21" s="83">
        <v>0.4</v>
      </c>
      <c r="D21" s="233"/>
      <c r="E21" s="233"/>
      <c r="F21" s="234"/>
      <c r="G21" s="182"/>
      <c r="H21" s="183"/>
      <c r="I21" s="184"/>
      <c r="J21" s="185"/>
      <c r="K21" s="186"/>
      <c r="L21" s="84">
        <f t="shared" si="1"/>
        <v>0</v>
      </c>
      <c r="M21" s="85">
        <f t="shared" si="0"/>
        <v>0</v>
      </c>
      <c r="N21" s="213"/>
      <c r="P21" s="224"/>
    </row>
    <row r="22" spans="2:16" s="29" customFormat="1" ht="11.4" x14ac:dyDescent="0.2">
      <c r="B22" s="26"/>
      <c r="C22" s="104"/>
      <c r="D22" s="88"/>
      <c r="E22" s="89"/>
      <c r="F22" s="90"/>
      <c r="G22" s="90"/>
      <c r="H22" s="91"/>
      <c r="I22" s="92"/>
      <c r="J22" s="93"/>
      <c r="K22" s="94"/>
      <c r="L22" s="94"/>
      <c r="M22" s="94"/>
      <c r="N22" s="95"/>
      <c r="P22" s="225"/>
    </row>
    <row r="23" spans="2:16" s="29" customFormat="1" ht="11.4" x14ac:dyDescent="0.2">
      <c r="B23" s="86"/>
      <c r="C23" s="105"/>
      <c r="D23" s="96"/>
      <c r="E23" s="97"/>
      <c r="F23" s="98"/>
      <c r="G23" s="106"/>
      <c r="H23" s="99"/>
      <c r="I23" s="100"/>
      <c r="J23" s="101"/>
      <c r="K23" s="102"/>
      <c r="L23" s="102"/>
      <c r="M23" s="102"/>
      <c r="N23" s="95"/>
      <c r="P23" s="225"/>
    </row>
    <row r="24" spans="2:16" s="30" customFormat="1" x14ac:dyDescent="0.25">
      <c r="B24" s="31">
        <v>1</v>
      </c>
      <c r="C24" s="32" t="s">
        <v>24</v>
      </c>
      <c r="D24" s="32"/>
      <c r="E24" s="33"/>
      <c r="F24" s="34"/>
      <c r="G24" s="187"/>
      <c r="H24" s="188"/>
      <c r="I24" s="189"/>
      <c r="J24" s="190"/>
      <c r="K24" s="191"/>
      <c r="L24" s="40">
        <f>SUM(L25:L30)</f>
        <v>0</v>
      </c>
      <c r="M24" s="41">
        <f>L24</f>
        <v>0</v>
      </c>
      <c r="N24" s="215"/>
      <c r="P24" s="224"/>
    </row>
    <row r="25" spans="2:16" x14ac:dyDescent="0.25">
      <c r="B25" s="82"/>
      <c r="C25" s="83">
        <v>1.1000000000000001</v>
      </c>
      <c r="D25" s="229" t="s">
        <v>25</v>
      </c>
      <c r="E25" s="229"/>
      <c r="F25" s="230"/>
      <c r="G25" s="182"/>
      <c r="H25" s="183"/>
      <c r="I25" s="184"/>
      <c r="J25" s="185"/>
      <c r="K25" s="186"/>
      <c r="L25" s="84">
        <f t="shared" ref="L25:L30" si="2">J25*K25</f>
        <v>0</v>
      </c>
      <c r="M25" s="85">
        <f t="shared" ref="M25:M30" si="3">L25</f>
        <v>0</v>
      </c>
      <c r="N25" s="213"/>
      <c r="P25" s="224"/>
    </row>
    <row r="26" spans="2:16" x14ac:dyDescent="0.25">
      <c r="B26" s="82"/>
      <c r="C26" s="83">
        <v>1.2</v>
      </c>
      <c r="D26" s="229" t="s">
        <v>26</v>
      </c>
      <c r="E26" s="229"/>
      <c r="F26" s="230"/>
      <c r="G26" s="182"/>
      <c r="H26" s="183"/>
      <c r="I26" s="184"/>
      <c r="J26" s="185"/>
      <c r="K26" s="186"/>
      <c r="L26" s="84">
        <f t="shared" si="2"/>
        <v>0</v>
      </c>
      <c r="M26" s="85">
        <f t="shared" si="3"/>
        <v>0</v>
      </c>
      <c r="N26" s="213"/>
      <c r="P26" s="224"/>
    </row>
    <row r="27" spans="2:16" s="29" customFormat="1" ht="13.2" hidden="1" x14ac:dyDescent="0.2">
      <c r="B27" s="26"/>
      <c r="C27" s="27"/>
      <c r="D27" s="43"/>
      <c r="E27" s="65"/>
      <c r="F27" s="66"/>
      <c r="G27" s="67"/>
      <c r="H27" s="68"/>
      <c r="I27" s="69"/>
      <c r="J27" s="70"/>
      <c r="K27" s="71"/>
      <c r="L27" s="84">
        <f t="shared" si="2"/>
        <v>0</v>
      </c>
      <c r="M27" s="85">
        <f t="shared" si="3"/>
        <v>0</v>
      </c>
      <c r="N27" s="214"/>
      <c r="P27" s="225"/>
    </row>
    <row r="28" spans="2:16" x14ac:dyDescent="0.25">
      <c r="B28" s="82"/>
      <c r="C28" s="83">
        <v>1.3</v>
      </c>
      <c r="D28" s="229" t="s">
        <v>27</v>
      </c>
      <c r="E28" s="229"/>
      <c r="F28" s="230"/>
      <c r="G28" s="182"/>
      <c r="H28" s="183"/>
      <c r="I28" s="184"/>
      <c r="J28" s="185"/>
      <c r="K28" s="186"/>
      <c r="L28" s="84">
        <f t="shared" si="2"/>
        <v>0</v>
      </c>
      <c r="M28" s="85">
        <f t="shared" si="3"/>
        <v>0</v>
      </c>
      <c r="N28" s="213"/>
      <c r="P28" s="224"/>
    </row>
    <row r="29" spans="2:16" x14ac:dyDescent="0.25">
      <c r="B29" s="82"/>
      <c r="C29" s="83">
        <v>1.4</v>
      </c>
      <c r="D29" s="233"/>
      <c r="E29" s="233"/>
      <c r="F29" s="234"/>
      <c r="G29" s="182"/>
      <c r="H29" s="183"/>
      <c r="I29" s="184"/>
      <c r="J29" s="185"/>
      <c r="K29" s="186"/>
      <c r="L29" s="84">
        <f t="shared" si="2"/>
        <v>0</v>
      </c>
      <c r="M29" s="85">
        <f t="shared" si="3"/>
        <v>0</v>
      </c>
      <c r="N29" s="213"/>
      <c r="P29" s="224"/>
    </row>
    <row r="30" spans="2:16" x14ac:dyDescent="0.25">
      <c r="B30" s="82"/>
      <c r="C30" s="83">
        <v>1.5</v>
      </c>
      <c r="D30" s="233"/>
      <c r="E30" s="233"/>
      <c r="F30" s="234"/>
      <c r="G30" s="182"/>
      <c r="H30" s="183"/>
      <c r="I30" s="184"/>
      <c r="J30" s="185"/>
      <c r="K30" s="186"/>
      <c r="L30" s="84">
        <f t="shared" si="2"/>
        <v>0</v>
      </c>
      <c r="M30" s="85">
        <f t="shared" si="3"/>
        <v>0</v>
      </c>
      <c r="N30" s="213"/>
      <c r="P30" s="224"/>
    </row>
    <row r="31" spans="2:16" s="29" customFormat="1" ht="11.4" x14ac:dyDescent="0.2">
      <c r="B31" s="26"/>
      <c r="C31" s="27"/>
      <c r="D31" s="88"/>
      <c r="E31" s="89"/>
      <c r="F31" s="90"/>
      <c r="G31" s="90"/>
      <c r="H31" s="91"/>
      <c r="I31" s="92"/>
      <c r="J31" s="93"/>
      <c r="K31" s="94"/>
      <c r="L31" s="94"/>
      <c r="M31" s="94"/>
      <c r="N31" s="95"/>
      <c r="P31" s="225"/>
    </row>
    <row r="32" spans="2:16" s="29" customFormat="1" ht="11.1" customHeight="1" x14ac:dyDescent="0.2">
      <c r="B32" s="86"/>
      <c r="C32" s="87"/>
      <c r="D32" s="96"/>
      <c r="E32" s="97"/>
      <c r="F32" s="98"/>
      <c r="G32" s="98"/>
      <c r="H32" s="99"/>
      <c r="I32" s="100"/>
      <c r="J32" s="101"/>
      <c r="K32" s="102"/>
      <c r="L32" s="102"/>
      <c r="M32" s="102"/>
      <c r="N32" s="95"/>
      <c r="P32" s="225"/>
    </row>
    <row r="33" spans="2:16" s="30" customFormat="1" x14ac:dyDescent="0.25">
      <c r="B33" s="31">
        <v>2</v>
      </c>
      <c r="C33" s="32" t="s">
        <v>28</v>
      </c>
      <c r="D33" s="32"/>
      <c r="E33" s="33"/>
      <c r="F33" s="34"/>
      <c r="G33" s="187"/>
      <c r="H33" s="188"/>
      <c r="I33" s="189"/>
      <c r="J33" s="190"/>
      <c r="K33" s="191"/>
      <c r="L33" s="40">
        <f>SUM(L34:L37)</f>
        <v>0</v>
      </c>
      <c r="M33" s="41">
        <f>L33</f>
        <v>0</v>
      </c>
      <c r="N33" s="215"/>
      <c r="P33" s="224"/>
    </row>
    <row r="34" spans="2:16" x14ac:dyDescent="0.25">
      <c r="B34" s="82"/>
      <c r="C34" s="83">
        <v>2.1</v>
      </c>
      <c r="D34" s="229" t="s">
        <v>29</v>
      </c>
      <c r="E34" s="229"/>
      <c r="F34" s="230"/>
      <c r="G34" s="182"/>
      <c r="H34" s="183"/>
      <c r="I34" s="184"/>
      <c r="J34" s="185"/>
      <c r="K34" s="186"/>
      <c r="L34" s="84">
        <f t="shared" ref="L34:L37" si="4">J34*K34</f>
        <v>0</v>
      </c>
      <c r="M34" s="85">
        <f t="shared" ref="M34:M37" si="5">L34</f>
        <v>0</v>
      </c>
      <c r="N34" s="213"/>
      <c r="P34" s="224"/>
    </row>
    <row r="35" spans="2:16" x14ac:dyDescent="0.25">
      <c r="B35" s="82"/>
      <c r="C35" s="83">
        <v>2.2000000000000002</v>
      </c>
      <c r="D35" s="229" t="s">
        <v>30</v>
      </c>
      <c r="E35" s="229"/>
      <c r="F35" s="230"/>
      <c r="G35" s="182"/>
      <c r="H35" s="183"/>
      <c r="I35" s="184"/>
      <c r="J35" s="185"/>
      <c r="K35" s="186"/>
      <c r="L35" s="84">
        <f t="shared" si="4"/>
        <v>0</v>
      </c>
      <c r="M35" s="85">
        <f t="shared" si="5"/>
        <v>0</v>
      </c>
      <c r="N35" s="213"/>
      <c r="P35" s="224"/>
    </row>
    <row r="36" spans="2:16" x14ac:dyDescent="0.25">
      <c r="B36" s="82"/>
      <c r="C36" s="83">
        <v>2.2999999999999998</v>
      </c>
      <c r="D36" s="233"/>
      <c r="E36" s="233"/>
      <c r="F36" s="234"/>
      <c r="G36" s="182"/>
      <c r="H36" s="183"/>
      <c r="I36" s="184"/>
      <c r="J36" s="185"/>
      <c r="K36" s="186"/>
      <c r="L36" s="84">
        <f t="shared" si="4"/>
        <v>0</v>
      </c>
      <c r="M36" s="85">
        <f t="shared" si="5"/>
        <v>0</v>
      </c>
      <c r="N36" s="213"/>
      <c r="P36" s="224"/>
    </row>
    <row r="37" spans="2:16" x14ac:dyDescent="0.25">
      <c r="B37" s="82"/>
      <c r="C37" s="83">
        <v>2.4</v>
      </c>
      <c r="D37" s="233"/>
      <c r="E37" s="233"/>
      <c r="F37" s="234"/>
      <c r="G37" s="182"/>
      <c r="H37" s="183"/>
      <c r="I37" s="184"/>
      <c r="J37" s="185"/>
      <c r="K37" s="186"/>
      <c r="L37" s="84">
        <f t="shared" si="4"/>
        <v>0</v>
      </c>
      <c r="M37" s="85">
        <f t="shared" si="5"/>
        <v>0</v>
      </c>
      <c r="N37" s="213"/>
      <c r="P37" s="224"/>
    </row>
    <row r="38" spans="2:16" s="29" customFormat="1" ht="11.4" x14ac:dyDescent="0.2">
      <c r="B38" s="108"/>
      <c r="C38" s="109"/>
      <c r="D38" s="110"/>
      <c r="E38" s="111"/>
      <c r="F38" s="112"/>
      <c r="G38" s="112"/>
      <c r="H38" s="113"/>
      <c r="I38" s="114"/>
      <c r="J38" s="115"/>
      <c r="K38" s="116"/>
      <c r="L38" s="116"/>
      <c r="M38" s="116"/>
      <c r="N38" s="95"/>
      <c r="P38" s="225"/>
    </row>
    <row r="39" spans="2:16" s="29" customFormat="1" ht="11.4" x14ac:dyDescent="0.2">
      <c r="B39" s="117"/>
      <c r="C39" s="105"/>
      <c r="D39" s="96"/>
      <c r="E39" s="97"/>
      <c r="F39" s="98"/>
      <c r="G39" s="98"/>
      <c r="H39" s="99"/>
      <c r="I39" s="100"/>
      <c r="J39" s="101"/>
      <c r="K39" s="102"/>
      <c r="L39" s="102"/>
      <c r="M39" s="102"/>
      <c r="N39" s="95"/>
      <c r="P39" s="225"/>
    </row>
    <row r="40" spans="2:16" s="30" customFormat="1" x14ac:dyDescent="0.25">
      <c r="B40" s="31">
        <v>3</v>
      </c>
      <c r="C40" s="32" t="s">
        <v>31</v>
      </c>
      <c r="D40" s="32"/>
      <c r="E40" s="33"/>
      <c r="F40" s="34"/>
      <c r="G40" s="35"/>
      <c r="H40" s="36"/>
      <c r="I40" s="37"/>
      <c r="J40" s="38"/>
      <c r="K40" s="39"/>
      <c r="L40" s="40">
        <f>SUM(L41:L56)</f>
        <v>0</v>
      </c>
      <c r="M40" s="41">
        <f>L40</f>
        <v>0</v>
      </c>
      <c r="N40" s="215"/>
      <c r="P40" s="224"/>
    </row>
    <row r="41" spans="2:16" x14ac:dyDescent="0.25">
      <c r="B41" s="82"/>
      <c r="C41" s="83">
        <v>3.1</v>
      </c>
      <c r="D41" s="229" t="s">
        <v>32</v>
      </c>
      <c r="E41" s="229"/>
      <c r="F41" s="230"/>
      <c r="G41" s="182"/>
      <c r="H41" s="183"/>
      <c r="I41" s="184"/>
      <c r="J41" s="185"/>
      <c r="K41" s="186"/>
      <c r="L41" s="84">
        <f t="shared" ref="L41:L56" si="6">J41*K41</f>
        <v>0</v>
      </c>
      <c r="M41" s="85">
        <f t="shared" ref="M41:M56" si="7">L41</f>
        <v>0</v>
      </c>
      <c r="N41" s="213"/>
      <c r="P41" s="224"/>
    </row>
    <row r="42" spans="2:16" x14ac:dyDescent="0.25">
      <c r="B42" s="82"/>
      <c r="C42" s="83">
        <v>3.2</v>
      </c>
      <c r="D42" s="229" t="s">
        <v>33</v>
      </c>
      <c r="E42" s="229"/>
      <c r="F42" s="230"/>
      <c r="G42" s="182"/>
      <c r="H42" s="183"/>
      <c r="I42" s="184"/>
      <c r="J42" s="185"/>
      <c r="K42" s="186"/>
      <c r="L42" s="84">
        <f t="shared" si="6"/>
        <v>0</v>
      </c>
      <c r="M42" s="85">
        <f t="shared" si="7"/>
        <v>0</v>
      </c>
      <c r="N42" s="213"/>
      <c r="P42" s="224"/>
    </row>
    <row r="43" spans="2:16" x14ac:dyDescent="0.25">
      <c r="B43" s="82"/>
      <c r="C43" s="83">
        <v>3.3</v>
      </c>
      <c r="D43" s="229" t="s">
        <v>34</v>
      </c>
      <c r="E43" s="229"/>
      <c r="F43" s="230"/>
      <c r="G43" s="182"/>
      <c r="H43" s="183"/>
      <c r="I43" s="184"/>
      <c r="J43" s="185"/>
      <c r="K43" s="186"/>
      <c r="L43" s="84">
        <f t="shared" si="6"/>
        <v>0</v>
      </c>
      <c r="M43" s="85">
        <f t="shared" si="7"/>
        <v>0</v>
      </c>
      <c r="N43" s="213"/>
      <c r="P43" s="224"/>
    </row>
    <row r="44" spans="2:16" x14ac:dyDescent="0.25">
      <c r="B44" s="82"/>
      <c r="C44" s="83">
        <v>3.4</v>
      </c>
      <c r="D44" s="229" t="s">
        <v>35</v>
      </c>
      <c r="E44" s="229"/>
      <c r="F44" s="230"/>
      <c r="G44" s="182"/>
      <c r="H44" s="183"/>
      <c r="I44" s="184"/>
      <c r="J44" s="185"/>
      <c r="K44" s="186"/>
      <c r="L44" s="84">
        <f t="shared" si="6"/>
        <v>0</v>
      </c>
      <c r="M44" s="85">
        <f t="shared" si="7"/>
        <v>0</v>
      </c>
      <c r="N44" s="213"/>
      <c r="P44" s="224"/>
    </row>
    <row r="45" spans="2:16" x14ac:dyDescent="0.25">
      <c r="B45" s="82"/>
      <c r="C45" s="83">
        <v>3.5</v>
      </c>
      <c r="D45" s="229" t="s">
        <v>36</v>
      </c>
      <c r="E45" s="229"/>
      <c r="F45" s="230"/>
      <c r="G45" s="182"/>
      <c r="H45" s="183"/>
      <c r="I45" s="184"/>
      <c r="J45" s="185"/>
      <c r="K45" s="186"/>
      <c r="L45" s="84">
        <f t="shared" si="6"/>
        <v>0</v>
      </c>
      <c r="M45" s="85">
        <f t="shared" si="7"/>
        <v>0</v>
      </c>
      <c r="N45" s="213"/>
      <c r="P45" s="224"/>
    </row>
    <row r="46" spans="2:16" x14ac:dyDescent="0.25">
      <c r="B46" s="82"/>
      <c r="C46" s="83">
        <v>3.6</v>
      </c>
      <c r="D46" s="237" t="s">
        <v>116</v>
      </c>
      <c r="E46" s="237"/>
      <c r="F46" s="238"/>
      <c r="G46" s="182"/>
      <c r="H46" s="183"/>
      <c r="I46" s="184"/>
      <c r="J46" s="185"/>
      <c r="K46" s="186"/>
      <c r="L46" s="84">
        <f t="shared" si="6"/>
        <v>0</v>
      </c>
      <c r="M46" s="85">
        <f t="shared" si="7"/>
        <v>0</v>
      </c>
      <c r="N46" s="213"/>
      <c r="P46" s="224"/>
    </row>
    <row r="47" spans="2:16" x14ac:dyDescent="0.25">
      <c r="B47" s="82"/>
      <c r="C47" s="83">
        <v>3.7</v>
      </c>
      <c r="D47" s="229" t="s">
        <v>37</v>
      </c>
      <c r="E47" s="229"/>
      <c r="F47" s="230"/>
      <c r="G47" s="182"/>
      <c r="H47" s="183"/>
      <c r="I47" s="184"/>
      <c r="J47" s="185"/>
      <c r="K47" s="186"/>
      <c r="L47" s="84">
        <f t="shared" si="6"/>
        <v>0</v>
      </c>
      <c r="M47" s="85">
        <f t="shared" si="7"/>
        <v>0</v>
      </c>
      <c r="N47" s="213"/>
      <c r="P47" s="224"/>
    </row>
    <row r="48" spans="2:16" x14ac:dyDescent="0.25">
      <c r="B48" s="82"/>
      <c r="C48" s="83">
        <v>3.8</v>
      </c>
      <c r="D48" s="229" t="s">
        <v>38</v>
      </c>
      <c r="E48" s="229"/>
      <c r="F48" s="230"/>
      <c r="G48" s="182"/>
      <c r="H48" s="183"/>
      <c r="I48" s="184"/>
      <c r="J48" s="185"/>
      <c r="K48" s="186"/>
      <c r="L48" s="84">
        <f t="shared" si="6"/>
        <v>0</v>
      </c>
      <c r="M48" s="85">
        <f t="shared" si="7"/>
        <v>0</v>
      </c>
      <c r="N48" s="213"/>
      <c r="P48" s="224"/>
    </row>
    <row r="49" spans="2:17" x14ac:dyDescent="0.25">
      <c r="B49" s="82"/>
      <c r="C49" s="83">
        <v>3.9</v>
      </c>
      <c r="D49" s="229" t="s">
        <v>39</v>
      </c>
      <c r="E49" s="229"/>
      <c r="F49" s="230"/>
      <c r="G49" s="182"/>
      <c r="H49" s="183"/>
      <c r="I49" s="184"/>
      <c r="J49" s="185"/>
      <c r="K49" s="186"/>
      <c r="L49" s="84">
        <f t="shared" si="6"/>
        <v>0</v>
      </c>
      <c r="M49" s="85">
        <f t="shared" si="7"/>
        <v>0</v>
      </c>
      <c r="N49" s="213"/>
      <c r="P49" s="224"/>
    </row>
    <row r="50" spans="2:17" x14ac:dyDescent="0.25">
      <c r="B50" s="82"/>
      <c r="C50" s="118">
        <v>3.1</v>
      </c>
      <c r="D50" s="237" t="s">
        <v>122</v>
      </c>
      <c r="E50" s="237"/>
      <c r="F50" s="238"/>
      <c r="G50" s="182"/>
      <c r="H50" s="183"/>
      <c r="I50" s="184"/>
      <c r="J50" s="185"/>
      <c r="K50" s="186"/>
      <c r="L50" s="84">
        <f t="shared" si="6"/>
        <v>0</v>
      </c>
      <c r="M50" s="85">
        <f t="shared" si="7"/>
        <v>0</v>
      </c>
      <c r="N50" s="213"/>
      <c r="P50" s="224"/>
    </row>
    <row r="51" spans="2:17" x14ac:dyDescent="0.25">
      <c r="B51" s="82"/>
      <c r="C51" s="118">
        <v>3.11</v>
      </c>
      <c r="D51" s="229" t="s">
        <v>40</v>
      </c>
      <c r="E51" s="229"/>
      <c r="F51" s="230"/>
      <c r="G51" s="182"/>
      <c r="H51" s="183"/>
      <c r="I51" s="184"/>
      <c r="J51" s="185"/>
      <c r="K51" s="186"/>
      <c r="L51" s="84">
        <f t="shared" si="6"/>
        <v>0</v>
      </c>
      <c r="M51" s="85">
        <f t="shared" si="7"/>
        <v>0</v>
      </c>
      <c r="N51" s="213"/>
      <c r="P51" s="224"/>
    </row>
    <row r="52" spans="2:17" x14ac:dyDescent="0.25">
      <c r="B52" s="82"/>
      <c r="C52" s="118">
        <v>3.12</v>
      </c>
      <c r="D52" s="237" t="s">
        <v>117</v>
      </c>
      <c r="E52" s="237"/>
      <c r="F52" s="238"/>
      <c r="G52" s="182"/>
      <c r="H52" s="183"/>
      <c r="I52" s="184"/>
      <c r="J52" s="185"/>
      <c r="K52" s="186"/>
      <c r="L52" s="84">
        <f t="shared" si="6"/>
        <v>0</v>
      </c>
      <c r="M52" s="85">
        <f t="shared" si="7"/>
        <v>0</v>
      </c>
      <c r="N52" s="213"/>
      <c r="P52" s="224"/>
    </row>
    <row r="53" spans="2:17" x14ac:dyDescent="0.25">
      <c r="B53" s="82"/>
      <c r="C53" s="118">
        <v>3.13</v>
      </c>
      <c r="D53" s="229" t="s">
        <v>118</v>
      </c>
      <c r="E53" s="229"/>
      <c r="F53" s="230"/>
      <c r="G53" s="182"/>
      <c r="H53" s="183"/>
      <c r="I53" s="184"/>
      <c r="J53" s="185"/>
      <c r="K53" s="186"/>
      <c r="L53" s="84">
        <f t="shared" si="6"/>
        <v>0</v>
      </c>
      <c r="M53" s="85">
        <f t="shared" si="7"/>
        <v>0</v>
      </c>
      <c r="N53" s="213"/>
      <c r="P53" s="224"/>
    </row>
    <row r="54" spans="2:17" x14ac:dyDescent="0.25">
      <c r="B54" s="82"/>
      <c r="C54" s="118">
        <v>3.14</v>
      </c>
      <c r="D54" s="233"/>
      <c r="E54" s="233"/>
      <c r="F54" s="234"/>
      <c r="G54" s="182"/>
      <c r="H54" s="183"/>
      <c r="I54" s="184"/>
      <c r="J54" s="185"/>
      <c r="K54" s="186"/>
      <c r="L54" s="84">
        <f t="shared" si="6"/>
        <v>0</v>
      </c>
      <c r="M54" s="85">
        <f t="shared" si="7"/>
        <v>0</v>
      </c>
      <c r="N54" s="213"/>
      <c r="P54" s="224"/>
    </row>
    <row r="55" spans="2:17" x14ac:dyDescent="0.25">
      <c r="B55" s="82"/>
      <c r="C55" s="118">
        <v>3.15</v>
      </c>
      <c r="D55" s="233"/>
      <c r="E55" s="233"/>
      <c r="F55" s="234"/>
      <c r="G55" s="182"/>
      <c r="H55" s="183"/>
      <c r="I55" s="184"/>
      <c r="J55" s="185"/>
      <c r="K55" s="186"/>
      <c r="L55" s="84">
        <f t="shared" si="6"/>
        <v>0</v>
      </c>
      <c r="M55" s="85">
        <f t="shared" si="7"/>
        <v>0</v>
      </c>
      <c r="N55" s="213"/>
      <c r="P55" s="224"/>
    </row>
    <row r="56" spans="2:17" x14ac:dyDescent="0.25">
      <c r="B56" s="82"/>
      <c r="C56" s="118">
        <v>3.16</v>
      </c>
      <c r="D56" s="233"/>
      <c r="E56" s="233"/>
      <c r="F56" s="234"/>
      <c r="G56" s="182"/>
      <c r="H56" s="183"/>
      <c r="I56" s="184"/>
      <c r="J56" s="185"/>
      <c r="K56" s="186"/>
      <c r="L56" s="84">
        <f t="shared" si="6"/>
        <v>0</v>
      </c>
      <c r="M56" s="85">
        <f t="shared" si="7"/>
        <v>0</v>
      </c>
      <c r="N56" s="213"/>
      <c r="P56" s="224"/>
    </row>
    <row r="57" spans="2:17" s="29" customFormat="1" ht="11.4" x14ac:dyDescent="0.2">
      <c r="B57" s="107"/>
      <c r="C57" s="104"/>
      <c r="D57" s="88"/>
      <c r="E57" s="89"/>
      <c r="F57" s="90"/>
      <c r="G57" s="90"/>
      <c r="H57" s="91"/>
      <c r="I57" s="92"/>
      <c r="J57" s="93"/>
      <c r="K57" s="94"/>
      <c r="L57" s="94"/>
      <c r="M57" s="94"/>
      <c r="N57" s="95"/>
      <c r="P57" s="225"/>
    </row>
    <row r="58" spans="2:17" x14ac:dyDescent="0.25">
      <c r="B58" s="119"/>
      <c r="C58" s="120"/>
      <c r="D58" s="121"/>
      <c r="E58" s="122"/>
      <c r="F58" s="123"/>
      <c r="G58" s="123"/>
      <c r="H58" s="124"/>
      <c r="I58" s="125"/>
      <c r="J58" s="126"/>
      <c r="K58" s="127"/>
      <c r="L58" s="128"/>
      <c r="M58" s="128"/>
      <c r="N58" s="217"/>
      <c r="P58" s="224"/>
      <c r="Q58" s="224"/>
    </row>
    <row r="59" spans="2:17" s="30" customFormat="1" x14ac:dyDescent="0.25">
      <c r="B59" s="31">
        <v>4</v>
      </c>
      <c r="C59" s="32" t="s">
        <v>41</v>
      </c>
      <c r="D59" s="32"/>
      <c r="E59" s="33"/>
      <c r="F59" s="34"/>
      <c r="G59" s="35"/>
      <c r="H59" s="36"/>
      <c r="I59" s="37"/>
      <c r="J59" s="38"/>
      <c r="K59" s="39"/>
      <c r="L59" s="40">
        <f>SUM(L60:L72)</f>
        <v>0</v>
      </c>
      <c r="M59" s="41">
        <f>L59</f>
        <v>0</v>
      </c>
      <c r="N59" s="215"/>
      <c r="P59" s="224"/>
    </row>
    <row r="60" spans="2:17" x14ac:dyDescent="0.25">
      <c r="B60" s="82"/>
      <c r="C60" s="83">
        <v>4.0999999999999996</v>
      </c>
      <c r="D60" s="229" t="s">
        <v>119</v>
      </c>
      <c r="E60" s="229"/>
      <c r="F60" s="230"/>
      <c r="G60" s="182"/>
      <c r="H60" s="183"/>
      <c r="I60" s="184"/>
      <c r="J60" s="185"/>
      <c r="K60" s="186"/>
      <c r="L60" s="84">
        <f t="shared" ref="L60:L72" si="8">J60*K60</f>
        <v>0</v>
      </c>
      <c r="M60" s="85">
        <f t="shared" ref="M60:M72" si="9">L60</f>
        <v>0</v>
      </c>
      <c r="N60" s="213"/>
      <c r="P60" s="224"/>
    </row>
    <row r="61" spans="2:17" x14ac:dyDescent="0.25">
      <c r="B61" s="82"/>
      <c r="C61" s="83">
        <v>4.2</v>
      </c>
      <c r="D61" s="229" t="s">
        <v>42</v>
      </c>
      <c r="E61" s="229"/>
      <c r="F61" s="230"/>
      <c r="G61" s="182"/>
      <c r="H61" s="183"/>
      <c r="I61" s="184"/>
      <c r="J61" s="185"/>
      <c r="K61" s="186"/>
      <c r="L61" s="84">
        <f t="shared" si="8"/>
        <v>0</v>
      </c>
      <c r="M61" s="85">
        <f t="shared" si="9"/>
        <v>0</v>
      </c>
      <c r="N61" s="213"/>
      <c r="P61" s="224"/>
    </row>
    <row r="62" spans="2:17" x14ac:dyDescent="0.25">
      <c r="B62" s="82"/>
      <c r="C62" s="83">
        <v>4.3</v>
      </c>
      <c r="D62" s="229" t="s">
        <v>43</v>
      </c>
      <c r="E62" s="229"/>
      <c r="F62" s="230"/>
      <c r="G62" s="182"/>
      <c r="H62" s="183"/>
      <c r="I62" s="184"/>
      <c r="J62" s="185"/>
      <c r="K62" s="186"/>
      <c r="L62" s="84">
        <f t="shared" si="8"/>
        <v>0</v>
      </c>
      <c r="M62" s="85">
        <f t="shared" si="9"/>
        <v>0</v>
      </c>
      <c r="N62" s="213"/>
      <c r="P62" s="224"/>
    </row>
    <row r="63" spans="2:17" x14ac:dyDescent="0.25">
      <c r="B63" s="82"/>
      <c r="C63" s="83">
        <v>4.4000000000000004</v>
      </c>
      <c r="D63" s="229" t="s">
        <v>44</v>
      </c>
      <c r="E63" s="229"/>
      <c r="F63" s="230"/>
      <c r="G63" s="182"/>
      <c r="H63" s="183"/>
      <c r="I63" s="184"/>
      <c r="J63" s="185"/>
      <c r="K63" s="186"/>
      <c r="L63" s="84">
        <f t="shared" si="8"/>
        <v>0</v>
      </c>
      <c r="M63" s="85">
        <f t="shared" si="9"/>
        <v>0</v>
      </c>
      <c r="N63" s="213"/>
      <c r="P63" s="224"/>
    </row>
    <row r="64" spans="2:17" x14ac:dyDescent="0.25">
      <c r="B64" s="82"/>
      <c r="C64" s="83">
        <v>4.5</v>
      </c>
      <c r="D64" s="229" t="s">
        <v>120</v>
      </c>
      <c r="E64" s="229"/>
      <c r="F64" s="230"/>
      <c r="G64" s="182"/>
      <c r="H64" s="183"/>
      <c r="I64" s="184"/>
      <c r="J64" s="185"/>
      <c r="K64" s="186"/>
      <c r="L64" s="84">
        <f t="shared" si="8"/>
        <v>0</v>
      </c>
      <c r="M64" s="85">
        <f t="shared" si="9"/>
        <v>0</v>
      </c>
      <c r="N64" s="213"/>
      <c r="P64" s="224"/>
    </row>
    <row r="65" spans="2:16" x14ac:dyDescent="0.25">
      <c r="B65" s="82"/>
      <c r="C65" s="83">
        <v>4.5999999999999996</v>
      </c>
      <c r="D65" s="229" t="s">
        <v>45</v>
      </c>
      <c r="E65" s="229"/>
      <c r="F65" s="230"/>
      <c r="G65" s="182"/>
      <c r="H65" s="183"/>
      <c r="I65" s="184"/>
      <c r="J65" s="185"/>
      <c r="K65" s="186"/>
      <c r="L65" s="84">
        <f t="shared" si="8"/>
        <v>0</v>
      </c>
      <c r="M65" s="85">
        <f t="shared" si="9"/>
        <v>0</v>
      </c>
      <c r="N65" s="213"/>
      <c r="P65" s="224"/>
    </row>
    <row r="66" spans="2:16" x14ac:dyDescent="0.25">
      <c r="B66" s="82"/>
      <c r="C66" s="83">
        <v>4.7</v>
      </c>
      <c r="D66" s="237" t="s">
        <v>121</v>
      </c>
      <c r="E66" s="237"/>
      <c r="F66" s="238"/>
      <c r="G66" s="182"/>
      <c r="H66" s="183"/>
      <c r="I66" s="184"/>
      <c r="J66" s="185"/>
      <c r="K66" s="186"/>
      <c r="L66" s="84">
        <f t="shared" si="8"/>
        <v>0</v>
      </c>
      <c r="M66" s="85">
        <f t="shared" si="9"/>
        <v>0</v>
      </c>
      <c r="N66" s="213"/>
      <c r="P66" s="224"/>
    </row>
    <row r="67" spans="2:16" x14ac:dyDescent="0.25">
      <c r="B67" s="82"/>
      <c r="C67" s="83">
        <v>4.8</v>
      </c>
      <c r="D67" s="237" t="s">
        <v>123</v>
      </c>
      <c r="E67" s="237"/>
      <c r="F67" s="238"/>
      <c r="G67" s="182"/>
      <c r="H67" s="183"/>
      <c r="I67" s="184"/>
      <c r="J67" s="185"/>
      <c r="K67" s="186"/>
      <c r="L67" s="84">
        <f t="shared" si="8"/>
        <v>0</v>
      </c>
      <c r="M67" s="85">
        <f t="shared" si="9"/>
        <v>0</v>
      </c>
      <c r="N67" s="213"/>
      <c r="P67" s="224"/>
    </row>
    <row r="68" spans="2:16" x14ac:dyDescent="0.25">
      <c r="B68" s="82"/>
      <c r="C68" s="83">
        <v>4.9000000000000004</v>
      </c>
      <c r="D68" s="229" t="s">
        <v>46</v>
      </c>
      <c r="E68" s="229"/>
      <c r="F68" s="230"/>
      <c r="G68" s="182"/>
      <c r="H68" s="183"/>
      <c r="I68" s="184"/>
      <c r="J68" s="185"/>
      <c r="K68" s="186"/>
      <c r="L68" s="84">
        <f t="shared" si="8"/>
        <v>0</v>
      </c>
      <c r="M68" s="85">
        <f t="shared" si="9"/>
        <v>0</v>
      </c>
      <c r="N68" s="213"/>
      <c r="P68" s="224"/>
    </row>
    <row r="69" spans="2:16" x14ac:dyDescent="0.25">
      <c r="B69" s="82"/>
      <c r="C69" s="118">
        <v>4.0999999999999996</v>
      </c>
      <c r="D69" s="229" t="s">
        <v>47</v>
      </c>
      <c r="E69" s="229"/>
      <c r="F69" s="230"/>
      <c r="G69" s="182"/>
      <c r="H69" s="183"/>
      <c r="I69" s="184"/>
      <c r="J69" s="185"/>
      <c r="K69" s="186"/>
      <c r="L69" s="84">
        <f t="shared" si="8"/>
        <v>0</v>
      </c>
      <c r="M69" s="85">
        <f t="shared" si="9"/>
        <v>0</v>
      </c>
      <c r="N69" s="213"/>
      <c r="P69" s="224"/>
    </row>
    <row r="70" spans="2:16" x14ac:dyDescent="0.25">
      <c r="B70" s="82"/>
      <c r="C70" s="118">
        <v>4.1100000000000003</v>
      </c>
      <c r="D70" s="229" t="s">
        <v>48</v>
      </c>
      <c r="E70" s="229"/>
      <c r="F70" s="230"/>
      <c r="G70" s="182"/>
      <c r="H70" s="183"/>
      <c r="I70" s="184"/>
      <c r="J70" s="185"/>
      <c r="K70" s="186"/>
      <c r="L70" s="84">
        <f t="shared" si="8"/>
        <v>0</v>
      </c>
      <c r="M70" s="85">
        <f t="shared" si="9"/>
        <v>0</v>
      </c>
      <c r="N70" s="213"/>
      <c r="P70" s="224"/>
    </row>
    <row r="71" spans="2:16" x14ac:dyDescent="0.25">
      <c r="B71" s="82"/>
      <c r="C71" s="118">
        <v>4.12</v>
      </c>
      <c r="D71" s="233"/>
      <c r="E71" s="233"/>
      <c r="F71" s="234"/>
      <c r="G71" s="182"/>
      <c r="H71" s="183"/>
      <c r="I71" s="184"/>
      <c r="J71" s="185"/>
      <c r="K71" s="186"/>
      <c r="L71" s="84">
        <f t="shared" si="8"/>
        <v>0</v>
      </c>
      <c r="M71" s="85">
        <f t="shared" si="9"/>
        <v>0</v>
      </c>
      <c r="N71" s="213"/>
      <c r="P71" s="224"/>
    </row>
    <row r="72" spans="2:16" x14ac:dyDescent="0.25">
      <c r="B72" s="82"/>
      <c r="C72" s="118">
        <v>4.13</v>
      </c>
      <c r="D72" s="233"/>
      <c r="E72" s="233"/>
      <c r="F72" s="234"/>
      <c r="G72" s="182"/>
      <c r="H72" s="183"/>
      <c r="I72" s="184"/>
      <c r="J72" s="185"/>
      <c r="K72" s="186"/>
      <c r="L72" s="84">
        <f t="shared" si="8"/>
        <v>0</v>
      </c>
      <c r="M72" s="85">
        <f t="shared" si="9"/>
        <v>0</v>
      </c>
      <c r="N72" s="213"/>
      <c r="P72" s="224"/>
    </row>
    <row r="73" spans="2:16" s="29" customFormat="1" ht="11.4" x14ac:dyDescent="0.2">
      <c r="B73" s="108"/>
      <c r="C73" s="109"/>
      <c r="D73" s="110"/>
      <c r="E73" s="111"/>
      <c r="F73" s="112"/>
      <c r="G73" s="112"/>
      <c r="H73" s="113"/>
      <c r="I73" s="114"/>
      <c r="J73" s="115"/>
      <c r="K73" s="116"/>
      <c r="L73" s="116"/>
      <c r="M73" s="116"/>
      <c r="N73" s="95"/>
      <c r="P73" s="225"/>
    </row>
    <row r="74" spans="2:16" x14ac:dyDescent="0.25">
      <c r="B74" s="119"/>
      <c r="C74" s="120"/>
      <c r="D74" s="121"/>
      <c r="E74" s="245"/>
      <c r="F74" s="245"/>
      <c r="G74" s="123"/>
      <c r="H74" s="129"/>
      <c r="I74" s="130"/>
      <c r="J74" s="131"/>
      <c r="K74" s="128"/>
      <c r="L74" s="128"/>
      <c r="M74" s="128"/>
      <c r="N74" s="217"/>
      <c r="P74" s="226"/>
    </row>
    <row r="75" spans="2:16" s="30" customFormat="1" x14ac:dyDescent="0.25">
      <c r="B75" s="31">
        <v>5</v>
      </c>
      <c r="C75" s="32" t="s">
        <v>49</v>
      </c>
      <c r="D75" s="32"/>
      <c r="E75" s="33"/>
      <c r="F75" s="34"/>
      <c r="G75" s="35"/>
      <c r="H75" s="36"/>
      <c r="I75" s="37"/>
      <c r="J75" s="38"/>
      <c r="K75" s="39"/>
      <c r="L75" s="40">
        <f>SUM(L77:L95)</f>
        <v>0</v>
      </c>
      <c r="M75" s="41">
        <f>L75</f>
        <v>0</v>
      </c>
      <c r="N75" s="215"/>
      <c r="P75" s="224"/>
    </row>
    <row r="76" spans="2:16" s="29" customFormat="1" ht="11.4" hidden="1" x14ac:dyDescent="0.2">
      <c r="B76" s="26"/>
      <c r="C76" s="27"/>
      <c r="D76" s="28"/>
      <c r="E76" s="56"/>
      <c r="F76" s="57"/>
      <c r="G76" s="58"/>
      <c r="H76" s="59"/>
      <c r="I76" s="60"/>
      <c r="J76" s="61"/>
      <c r="K76" s="62"/>
      <c r="L76" s="63">
        <f>+K76*J76</f>
        <v>0</v>
      </c>
      <c r="M76" s="64"/>
      <c r="N76" s="214"/>
      <c r="P76" s="225"/>
    </row>
    <row r="77" spans="2:16" x14ac:dyDescent="0.25">
      <c r="B77" s="82"/>
      <c r="C77" s="83">
        <v>5.0999999999999996</v>
      </c>
      <c r="D77" s="229" t="s">
        <v>50</v>
      </c>
      <c r="E77" s="229"/>
      <c r="F77" s="230"/>
      <c r="G77" s="182"/>
      <c r="H77" s="183"/>
      <c r="I77" s="184"/>
      <c r="J77" s="185"/>
      <c r="K77" s="186"/>
      <c r="L77" s="84">
        <f t="shared" ref="L77:L95" si="10">J77*K77</f>
        <v>0</v>
      </c>
      <c r="M77" s="85">
        <f t="shared" ref="M77:M95" si="11">L77</f>
        <v>0</v>
      </c>
      <c r="N77" s="213"/>
      <c r="P77" s="224"/>
    </row>
    <row r="78" spans="2:16" x14ac:dyDescent="0.25">
      <c r="B78" s="82"/>
      <c r="C78" s="83">
        <v>5.2</v>
      </c>
      <c r="D78" s="229" t="s">
        <v>51</v>
      </c>
      <c r="E78" s="229"/>
      <c r="F78" s="230"/>
      <c r="G78" s="182"/>
      <c r="H78" s="183"/>
      <c r="I78" s="184"/>
      <c r="J78" s="185"/>
      <c r="K78" s="186"/>
      <c r="L78" s="84">
        <f t="shared" si="10"/>
        <v>0</v>
      </c>
      <c r="M78" s="85">
        <f t="shared" si="11"/>
        <v>0</v>
      </c>
      <c r="N78" s="213"/>
      <c r="P78" s="224"/>
    </row>
    <row r="79" spans="2:16" x14ac:dyDescent="0.25">
      <c r="B79" s="82"/>
      <c r="C79" s="83">
        <v>5.3</v>
      </c>
      <c r="D79" s="229" t="s">
        <v>52</v>
      </c>
      <c r="E79" s="229"/>
      <c r="F79" s="230"/>
      <c r="G79" s="182"/>
      <c r="H79" s="183"/>
      <c r="I79" s="184"/>
      <c r="J79" s="185"/>
      <c r="K79" s="186"/>
      <c r="L79" s="84">
        <f t="shared" si="10"/>
        <v>0</v>
      </c>
      <c r="M79" s="85">
        <f t="shared" si="11"/>
        <v>0</v>
      </c>
      <c r="N79" s="213"/>
      <c r="P79" s="224"/>
    </row>
    <row r="80" spans="2:16" x14ac:dyDescent="0.25">
      <c r="B80" s="82"/>
      <c r="C80" s="83">
        <v>5.4</v>
      </c>
      <c r="D80" s="229" t="s">
        <v>53</v>
      </c>
      <c r="E80" s="229"/>
      <c r="F80" s="230"/>
      <c r="G80" s="182"/>
      <c r="H80" s="183"/>
      <c r="I80" s="184"/>
      <c r="J80" s="185"/>
      <c r="K80" s="186"/>
      <c r="L80" s="84">
        <f t="shared" si="10"/>
        <v>0</v>
      </c>
      <c r="M80" s="85">
        <f t="shared" si="11"/>
        <v>0</v>
      </c>
      <c r="N80" s="213"/>
      <c r="P80" s="224"/>
    </row>
    <row r="81" spans="2:16" x14ac:dyDescent="0.25">
      <c r="B81" s="82"/>
      <c r="C81" s="83">
        <v>5.5</v>
      </c>
      <c r="D81" s="229" t="s">
        <v>54</v>
      </c>
      <c r="E81" s="229"/>
      <c r="F81" s="230"/>
      <c r="G81" s="182"/>
      <c r="H81" s="183"/>
      <c r="I81" s="184"/>
      <c r="J81" s="185"/>
      <c r="K81" s="186"/>
      <c r="L81" s="84">
        <f t="shared" si="10"/>
        <v>0</v>
      </c>
      <c r="M81" s="85">
        <f t="shared" si="11"/>
        <v>0</v>
      </c>
      <c r="N81" s="213"/>
      <c r="P81" s="224"/>
    </row>
    <row r="82" spans="2:16" x14ac:dyDescent="0.25">
      <c r="B82" s="82"/>
      <c r="C82" s="83">
        <v>5.6</v>
      </c>
      <c r="D82" s="229" t="s">
        <v>55</v>
      </c>
      <c r="E82" s="229"/>
      <c r="F82" s="230"/>
      <c r="G82" s="182"/>
      <c r="H82" s="183"/>
      <c r="I82" s="184"/>
      <c r="J82" s="185"/>
      <c r="K82" s="186"/>
      <c r="L82" s="84">
        <f t="shared" si="10"/>
        <v>0</v>
      </c>
      <c r="M82" s="85">
        <f t="shared" si="11"/>
        <v>0</v>
      </c>
      <c r="N82" s="213"/>
      <c r="P82" s="224"/>
    </row>
    <row r="83" spans="2:16" x14ac:dyDescent="0.25">
      <c r="B83" s="82"/>
      <c r="C83" s="83">
        <v>5.7</v>
      </c>
      <c r="D83" s="237" t="s">
        <v>124</v>
      </c>
      <c r="E83" s="237"/>
      <c r="F83" s="238"/>
      <c r="G83" s="182"/>
      <c r="H83" s="183"/>
      <c r="I83" s="184"/>
      <c r="J83" s="185"/>
      <c r="K83" s="186"/>
      <c r="L83" s="84">
        <f t="shared" si="10"/>
        <v>0</v>
      </c>
      <c r="M83" s="85">
        <f t="shared" si="11"/>
        <v>0</v>
      </c>
      <c r="N83" s="213"/>
      <c r="P83" s="224"/>
    </row>
    <row r="84" spans="2:16" x14ac:dyDescent="0.25">
      <c r="B84" s="82"/>
      <c r="C84" s="83">
        <v>5.8</v>
      </c>
      <c r="D84" s="229" t="s">
        <v>56</v>
      </c>
      <c r="E84" s="229"/>
      <c r="F84" s="230"/>
      <c r="G84" s="182"/>
      <c r="H84" s="183"/>
      <c r="I84" s="184"/>
      <c r="J84" s="185"/>
      <c r="K84" s="186"/>
      <c r="L84" s="84">
        <f t="shared" si="10"/>
        <v>0</v>
      </c>
      <c r="M84" s="85">
        <f t="shared" si="11"/>
        <v>0</v>
      </c>
      <c r="N84" s="213"/>
      <c r="P84" s="224"/>
    </row>
    <row r="85" spans="2:16" x14ac:dyDescent="0.25">
      <c r="B85" s="82"/>
      <c r="C85" s="83">
        <v>5.9</v>
      </c>
      <c r="D85" s="229" t="s">
        <v>57</v>
      </c>
      <c r="E85" s="229"/>
      <c r="F85" s="230"/>
      <c r="G85" s="182"/>
      <c r="H85" s="183"/>
      <c r="I85" s="184"/>
      <c r="J85" s="185"/>
      <c r="K85" s="186"/>
      <c r="L85" s="84">
        <f t="shared" si="10"/>
        <v>0</v>
      </c>
      <c r="M85" s="85">
        <f t="shared" si="11"/>
        <v>0</v>
      </c>
      <c r="N85" s="213"/>
      <c r="P85" s="224"/>
    </row>
    <row r="86" spans="2:16" x14ac:dyDescent="0.25">
      <c r="B86" s="82"/>
      <c r="C86" s="118">
        <v>5.0999999999999996</v>
      </c>
      <c r="D86" s="237" t="s">
        <v>125</v>
      </c>
      <c r="E86" s="237"/>
      <c r="F86" s="238"/>
      <c r="G86" s="182"/>
      <c r="H86" s="183"/>
      <c r="I86" s="184"/>
      <c r="J86" s="185"/>
      <c r="K86" s="186"/>
      <c r="L86" s="84">
        <f t="shared" si="10"/>
        <v>0</v>
      </c>
      <c r="M86" s="85">
        <f t="shared" si="11"/>
        <v>0</v>
      </c>
      <c r="N86" s="213"/>
      <c r="P86" s="224"/>
    </row>
    <row r="87" spans="2:16" x14ac:dyDescent="0.25">
      <c r="B87" s="82"/>
      <c r="C87" s="118">
        <v>5.1100000000000003</v>
      </c>
      <c r="D87" s="229" t="s">
        <v>58</v>
      </c>
      <c r="E87" s="229"/>
      <c r="F87" s="230"/>
      <c r="G87" s="182"/>
      <c r="H87" s="183"/>
      <c r="I87" s="184"/>
      <c r="J87" s="185"/>
      <c r="K87" s="186"/>
      <c r="L87" s="84">
        <f t="shared" si="10"/>
        <v>0</v>
      </c>
      <c r="M87" s="85">
        <f t="shared" si="11"/>
        <v>0</v>
      </c>
      <c r="N87" s="213"/>
      <c r="P87" s="224"/>
    </row>
    <row r="88" spans="2:16" x14ac:dyDescent="0.25">
      <c r="B88" s="82"/>
      <c r="C88" s="118">
        <v>5.12</v>
      </c>
      <c r="D88" s="229" t="s">
        <v>59</v>
      </c>
      <c r="E88" s="229"/>
      <c r="F88" s="230"/>
      <c r="G88" s="182"/>
      <c r="H88" s="183"/>
      <c r="I88" s="184"/>
      <c r="J88" s="185"/>
      <c r="K88" s="186"/>
      <c r="L88" s="84">
        <f t="shared" si="10"/>
        <v>0</v>
      </c>
      <c r="M88" s="85">
        <f t="shared" si="11"/>
        <v>0</v>
      </c>
      <c r="N88" s="213"/>
      <c r="P88" s="224"/>
    </row>
    <row r="89" spans="2:16" x14ac:dyDescent="0.25">
      <c r="B89" s="82"/>
      <c r="C89" s="118">
        <v>5.13</v>
      </c>
      <c r="D89" s="229" t="s">
        <v>60</v>
      </c>
      <c r="E89" s="229"/>
      <c r="F89" s="230"/>
      <c r="G89" s="182"/>
      <c r="H89" s="183"/>
      <c r="I89" s="184"/>
      <c r="J89" s="185"/>
      <c r="K89" s="186"/>
      <c r="L89" s="84">
        <f t="shared" si="10"/>
        <v>0</v>
      </c>
      <c r="M89" s="85">
        <f t="shared" si="11"/>
        <v>0</v>
      </c>
      <c r="N89" s="213"/>
      <c r="P89" s="224"/>
    </row>
    <row r="90" spans="2:16" x14ac:dyDescent="0.25">
      <c r="B90" s="82"/>
      <c r="C90" s="118">
        <v>5.14</v>
      </c>
      <c r="D90" s="229" t="s">
        <v>61</v>
      </c>
      <c r="E90" s="229"/>
      <c r="F90" s="230"/>
      <c r="G90" s="182"/>
      <c r="H90" s="183"/>
      <c r="I90" s="184"/>
      <c r="J90" s="185"/>
      <c r="K90" s="186"/>
      <c r="L90" s="84">
        <f t="shared" si="10"/>
        <v>0</v>
      </c>
      <c r="M90" s="85">
        <f t="shared" si="11"/>
        <v>0</v>
      </c>
      <c r="N90" s="213"/>
      <c r="P90" s="224"/>
    </row>
    <row r="91" spans="2:16" x14ac:dyDescent="0.25">
      <c r="B91" s="82"/>
      <c r="C91" s="118">
        <v>5.15</v>
      </c>
      <c r="D91" s="229" t="s">
        <v>40</v>
      </c>
      <c r="E91" s="229"/>
      <c r="F91" s="230"/>
      <c r="G91" s="182"/>
      <c r="H91" s="183"/>
      <c r="I91" s="184"/>
      <c r="J91" s="185"/>
      <c r="K91" s="186"/>
      <c r="L91" s="84">
        <f t="shared" si="10"/>
        <v>0</v>
      </c>
      <c r="M91" s="85">
        <f t="shared" si="11"/>
        <v>0</v>
      </c>
      <c r="N91" s="213"/>
      <c r="P91" s="224"/>
    </row>
    <row r="92" spans="2:16" x14ac:dyDescent="0.25">
      <c r="B92" s="82"/>
      <c r="C92" s="118">
        <v>5.16</v>
      </c>
      <c r="D92" s="229" t="s">
        <v>62</v>
      </c>
      <c r="E92" s="229"/>
      <c r="F92" s="230"/>
      <c r="G92" s="182"/>
      <c r="H92" s="183"/>
      <c r="I92" s="184"/>
      <c r="J92" s="185"/>
      <c r="K92" s="186"/>
      <c r="L92" s="84">
        <f t="shared" si="10"/>
        <v>0</v>
      </c>
      <c r="M92" s="85">
        <f t="shared" si="11"/>
        <v>0</v>
      </c>
      <c r="N92" s="213"/>
      <c r="P92" s="224"/>
    </row>
    <row r="93" spans="2:16" x14ac:dyDescent="0.25">
      <c r="B93" s="82"/>
      <c r="C93" s="118">
        <v>5.17</v>
      </c>
      <c r="D93" s="233"/>
      <c r="E93" s="233"/>
      <c r="F93" s="234"/>
      <c r="G93" s="182"/>
      <c r="H93" s="183"/>
      <c r="I93" s="184"/>
      <c r="J93" s="185"/>
      <c r="K93" s="186"/>
      <c r="L93" s="84">
        <f t="shared" si="10"/>
        <v>0</v>
      </c>
      <c r="M93" s="85">
        <f t="shared" si="11"/>
        <v>0</v>
      </c>
      <c r="N93" s="213"/>
      <c r="P93" s="224"/>
    </row>
    <row r="94" spans="2:16" x14ac:dyDescent="0.25">
      <c r="B94" s="82"/>
      <c r="C94" s="118">
        <v>5.18</v>
      </c>
      <c r="D94" s="233"/>
      <c r="E94" s="233"/>
      <c r="F94" s="234"/>
      <c r="G94" s="182"/>
      <c r="H94" s="183"/>
      <c r="I94" s="184"/>
      <c r="J94" s="185"/>
      <c r="K94" s="186"/>
      <c r="L94" s="84">
        <f t="shared" si="10"/>
        <v>0</v>
      </c>
      <c r="M94" s="85">
        <f t="shared" si="11"/>
        <v>0</v>
      </c>
      <c r="N94" s="213"/>
      <c r="P94" s="224"/>
    </row>
    <row r="95" spans="2:16" x14ac:dyDescent="0.25">
      <c r="B95" s="82"/>
      <c r="C95" s="118">
        <v>5.19</v>
      </c>
      <c r="D95" s="233"/>
      <c r="E95" s="233"/>
      <c r="F95" s="234"/>
      <c r="G95" s="182"/>
      <c r="H95" s="183"/>
      <c r="I95" s="184"/>
      <c r="J95" s="185"/>
      <c r="K95" s="186"/>
      <c r="L95" s="84">
        <f t="shared" si="10"/>
        <v>0</v>
      </c>
      <c r="M95" s="85">
        <f t="shared" si="11"/>
        <v>0</v>
      </c>
      <c r="N95" s="213"/>
      <c r="P95" s="224"/>
    </row>
    <row r="96" spans="2:16" s="29" customFormat="1" ht="11.4" x14ac:dyDescent="0.2">
      <c r="B96" s="108"/>
      <c r="C96" s="109"/>
      <c r="D96" s="110"/>
      <c r="E96" s="111"/>
      <c r="F96" s="112"/>
      <c r="G96" s="112"/>
      <c r="H96" s="113"/>
      <c r="I96" s="114"/>
      <c r="J96" s="115"/>
      <c r="K96" s="116"/>
      <c r="L96" s="116"/>
      <c r="M96" s="116"/>
      <c r="N96" s="95"/>
      <c r="P96" s="225"/>
    </row>
    <row r="97" spans="2:16" s="29" customFormat="1" ht="11.4" x14ac:dyDescent="0.2">
      <c r="B97" s="117"/>
      <c r="C97" s="105"/>
      <c r="D97" s="96"/>
      <c r="E97" s="97"/>
      <c r="F97" s="98"/>
      <c r="G97" s="98"/>
      <c r="H97" s="99"/>
      <c r="I97" s="100"/>
      <c r="J97" s="101"/>
      <c r="K97" s="102"/>
      <c r="L97" s="102"/>
      <c r="M97" s="102"/>
      <c r="N97" s="95"/>
      <c r="P97" s="225"/>
    </row>
    <row r="98" spans="2:16" s="30" customFormat="1" x14ac:dyDescent="0.25">
      <c r="B98" s="31">
        <v>6</v>
      </c>
      <c r="C98" s="32" t="s">
        <v>63</v>
      </c>
      <c r="D98" s="32"/>
      <c r="E98" s="33"/>
      <c r="F98" s="34"/>
      <c r="G98" s="35"/>
      <c r="H98" s="36"/>
      <c r="I98" s="37"/>
      <c r="J98" s="38"/>
      <c r="K98" s="39"/>
      <c r="L98" s="40">
        <f>SUM(L99:L111)</f>
        <v>0</v>
      </c>
      <c r="M98" s="41">
        <f>L98</f>
        <v>0</v>
      </c>
      <c r="N98" s="215"/>
      <c r="P98" s="224"/>
    </row>
    <row r="99" spans="2:16" x14ac:dyDescent="0.25">
      <c r="B99" s="82"/>
      <c r="C99" s="83">
        <v>6.1</v>
      </c>
      <c r="D99" s="229" t="s">
        <v>64</v>
      </c>
      <c r="E99" s="229"/>
      <c r="F99" s="230"/>
      <c r="G99" s="182"/>
      <c r="H99" s="183"/>
      <c r="I99" s="184"/>
      <c r="J99" s="185"/>
      <c r="K99" s="186"/>
      <c r="L99" s="84">
        <f t="shared" ref="L99:L111" si="12">J99*K99</f>
        <v>0</v>
      </c>
      <c r="M99" s="85">
        <f t="shared" ref="M99:M111" si="13">L99</f>
        <v>0</v>
      </c>
      <c r="N99" s="213"/>
      <c r="P99" s="224"/>
    </row>
    <row r="100" spans="2:16" x14ac:dyDescent="0.25">
      <c r="B100" s="82"/>
      <c r="C100" s="83">
        <v>6.2</v>
      </c>
      <c r="D100" s="229" t="s">
        <v>65</v>
      </c>
      <c r="E100" s="229"/>
      <c r="F100" s="230"/>
      <c r="G100" s="182"/>
      <c r="H100" s="183"/>
      <c r="I100" s="184"/>
      <c r="J100" s="185"/>
      <c r="K100" s="186"/>
      <c r="L100" s="84">
        <f t="shared" si="12"/>
        <v>0</v>
      </c>
      <c r="M100" s="85">
        <f t="shared" si="13"/>
        <v>0</v>
      </c>
      <c r="N100" s="213"/>
      <c r="P100" s="224"/>
    </row>
    <row r="101" spans="2:16" x14ac:dyDescent="0.25">
      <c r="B101" s="82"/>
      <c r="C101" s="83">
        <v>6.3</v>
      </c>
      <c r="D101" s="229" t="s">
        <v>66</v>
      </c>
      <c r="E101" s="229"/>
      <c r="F101" s="230"/>
      <c r="G101" s="182"/>
      <c r="H101" s="183"/>
      <c r="I101" s="184"/>
      <c r="J101" s="185"/>
      <c r="K101" s="186"/>
      <c r="L101" s="84">
        <f t="shared" si="12"/>
        <v>0</v>
      </c>
      <c r="M101" s="85">
        <f t="shared" si="13"/>
        <v>0</v>
      </c>
      <c r="N101" s="213"/>
      <c r="P101" s="224"/>
    </row>
    <row r="102" spans="2:16" x14ac:dyDescent="0.25">
      <c r="B102" s="82"/>
      <c r="C102" s="83">
        <v>6.4</v>
      </c>
      <c r="D102" s="229" t="s">
        <v>67</v>
      </c>
      <c r="E102" s="229"/>
      <c r="F102" s="230"/>
      <c r="G102" s="182"/>
      <c r="H102" s="183"/>
      <c r="I102" s="184"/>
      <c r="J102" s="185"/>
      <c r="K102" s="186"/>
      <c r="L102" s="84">
        <f t="shared" si="12"/>
        <v>0</v>
      </c>
      <c r="M102" s="85">
        <f t="shared" si="13"/>
        <v>0</v>
      </c>
      <c r="N102" s="213"/>
      <c r="P102" s="224"/>
    </row>
    <row r="103" spans="2:16" x14ac:dyDescent="0.25">
      <c r="B103" s="82"/>
      <c r="C103" s="83">
        <v>6.5</v>
      </c>
      <c r="D103" s="229" t="s">
        <v>68</v>
      </c>
      <c r="E103" s="229"/>
      <c r="F103" s="230"/>
      <c r="G103" s="182"/>
      <c r="H103" s="183"/>
      <c r="I103" s="184"/>
      <c r="J103" s="185"/>
      <c r="K103" s="186"/>
      <c r="L103" s="84">
        <f t="shared" si="12"/>
        <v>0</v>
      </c>
      <c r="M103" s="85">
        <f t="shared" si="13"/>
        <v>0</v>
      </c>
      <c r="N103" s="213"/>
      <c r="P103" s="224"/>
    </row>
    <row r="104" spans="2:16" x14ac:dyDescent="0.25">
      <c r="B104" s="82"/>
      <c r="C104" s="83">
        <v>6.6</v>
      </c>
      <c r="D104" s="229" t="s">
        <v>69</v>
      </c>
      <c r="E104" s="229"/>
      <c r="F104" s="230"/>
      <c r="G104" s="182"/>
      <c r="H104" s="183"/>
      <c r="I104" s="184"/>
      <c r="J104" s="185"/>
      <c r="K104" s="186"/>
      <c r="L104" s="84">
        <f t="shared" si="12"/>
        <v>0</v>
      </c>
      <c r="M104" s="85">
        <f t="shared" si="13"/>
        <v>0</v>
      </c>
      <c r="N104" s="213"/>
      <c r="P104" s="224"/>
    </row>
    <row r="105" spans="2:16" x14ac:dyDescent="0.25">
      <c r="B105" s="82"/>
      <c r="C105" s="83">
        <v>6.7</v>
      </c>
      <c r="D105" s="229" t="s">
        <v>70</v>
      </c>
      <c r="E105" s="229"/>
      <c r="F105" s="230"/>
      <c r="G105" s="182"/>
      <c r="H105" s="183"/>
      <c r="I105" s="184"/>
      <c r="J105" s="185"/>
      <c r="K105" s="186"/>
      <c r="L105" s="84">
        <f t="shared" si="12"/>
        <v>0</v>
      </c>
      <c r="M105" s="85">
        <f t="shared" si="13"/>
        <v>0</v>
      </c>
      <c r="N105" s="213"/>
      <c r="P105" s="224"/>
    </row>
    <row r="106" spans="2:16" x14ac:dyDescent="0.25">
      <c r="B106" s="82"/>
      <c r="C106" s="83">
        <v>6.8</v>
      </c>
      <c r="D106" s="229" t="s">
        <v>71</v>
      </c>
      <c r="E106" s="229"/>
      <c r="F106" s="230"/>
      <c r="G106" s="182"/>
      <c r="H106" s="183"/>
      <c r="I106" s="184"/>
      <c r="J106" s="185"/>
      <c r="K106" s="186"/>
      <c r="L106" s="84">
        <f t="shared" si="12"/>
        <v>0</v>
      </c>
      <c r="M106" s="85">
        <f t="shared" si="13"/>
        <v>0</v>
      </c>
      <c r="N106" s="213"/>
      <c r="P106" s="224"/>
    </row>
    <row r="107" spans="2:16" x14ac:dyDescent="0.25">
      <c r="B107" s="82"/>
      <c r="C107" s="83">
        <v>6.9</v>
      </c>
      <c r="D107" s="229" t="s">
        <v>72</v>
      </c>
      <c r="E107" s="229"/>
      <c r="F107" s="230"/>
      <c r="G107" s="182"/>
      <c r="H107" s="183"/>
      <c r="I107" s="184"/>
      <c r="J107" s="185"/>
      <c r="K107" s="186"/>
      <c r="L107" s="84">
        <f t="shared" si="12"/>
        <v>0</v>
      </c>
      <c r="M107" s="85">
        <f t="shared" si="13"/>
        <v>0</v>
      </c>
      <c r="N107" s="213"/>
      <c r="P107" s="224"/>
    </row>
    <row r="108" spans="2:16" x14ac:dyDescent="0.25">
      <c r="B108" s="82"/>
      <c r="C108" s="118">
        <v>6.1</v>
      </c>
      <c r="D108" s="229" t="s">
        <v>73</v>
      </c>
      <c r="E108" s="229"/>
      <c r="F108" s="230"/>
      <c r="G108" s="182"/>
      <c r="H108" s="183"/>
      <c r="I108" s="184"/>
      <c r="J108" s="185"/>
      <c r="K108" s="186"/>
      <c r="L108" s="84">
        <f t="shared" si="12"/>
        <v>0</v>
      </c>
      <c r="M108" s="85">
        <f t="shared" si="13"/>
        <v>0</v>
      </c>
      <c r="N108" s="213"/>
      <c r="P108" s="224"/>
    </row>
    <row r="109" spans="2:16" x14ac:dyDescent="0.25">
      <c r="B109" s="82"/>
      <c r="C109" s="118">
        <v>6.11</v>
      </c>
      <c r="D109" s="233"/>
      <c r="E109" s="233"/>
      <c r="F109" s="234"/>
      <c r="G109" s="182"/>
      <c r="H109" s="183"/>
      <c r="I109" s="184"/>
      <c r="J109" s="185"/>
      <c r="K109" s="186"/>
      <c r="L109" s="84">
        <f t="shared" si="12"/>
        <v>0</v>
      </c>
      <c r="M109" s="85">
        <f t="shared" si="13"/>
        <v>0</v>
      </c>
      <c r="N109" s="213"/>
      <c r="P109" s="224"/>
    </row>
    <row r="110" spans="2:16" x14ac:dyDescent="0.25">
      <c r="B110" s="82"/>
      <c r="C110" s="118">
        <v>6.12</v>
      </c>
      <c r="D110" s="233"/>
      <c r="E110" s="233"/>
      <c r="F110" s="234"/>
      <c r="G110" s="182"/>
      <c r="H110" s="183"/>
      <c r="I110" s="184"/>
      <c r="J110" s="185"/>
      <c r="K110" s="186"/>
      <c r="L110" s="84">
        <f t="shared" si="12"/>
        <v>0</v>
      </c>
      <c r="M110" s="85">
        <f t="shared" si="13"/>
        <v>0</v>
      </c>
      <c r="N110" s="213"/>
      <c r="P110" s="224"/>
    </row>
    <row r="111" spans="2:16" x14ac:dyDescent="0.25">
      <c r="B111" s="82"/>
      <c r="C111" s="118">
        <v>6.13</v>
      </c>
      <c r="D111" s="233"/>
      <c r="E111" s="233"/>
      <c r="F111" s="234"/>
      <c r="G111" s="182"/>
      <c r="H111" s="183"/>
      <c r="I111" s="184"/>
      <c r="J111" s="185"/>
      <c r="K111" s="186"/>
      <c r="L111" s="84">
        <f t="shared" si="12"/>
        <v>0</v>
      </c>
      <c r="M111" s="85">
        <f t="shared" si="13"/>
        <v>0</v>
      </c>
      <c r="N111" s="213"/>
      <c r="P111" s="224"/>
    </row>
    <row r="112" spans="2:16" s="29" customFormat="1" ht="11.4" x14ac:dyDescent="0.2">
      <c r="B112" s="108"/>
      <c r="C112" s="109"/>
      <c r="D112" s="110"/>
      <c r="E112" s="111"/>
      <c r="F112" s="112"/>
      <c r="G112" s="112"/>
      <c r="H112" s="113"/>
      <c r="I112" s="114"/>
      <c r="J112" s="115"/>
      <c r="K112" s="116"/>
      <c r="L112" s="116"/>
      <c r="M112" s="116"/>
      <c r="N112" s="95"/>
      <c r="P112" s="225"/>
    </row>
    <row r="113" spans="2:17" s="29" customFormat="1" ht="11.4" x14ac:dyDescent="0.2">
      <c r="B113" s="117"/>
      <c r="C113" s="105"/>
      <c r="D113" s="96"/>
      <c r="E113" s="97"/>
      <c r="F113" s="98"/>
      <c r="G113" s="98"/>
      <c r="H113" s="99"/>
      <c r="I113" s="100"/>
      <c r="J113" s="101"/>
      <c r="K113" s="102"/>
      <c r="L113" s="102"/>
      <c r="M113" s="102"/>
      <c r="N113" s="95"/>
      <c r="P113" s="225"/>
    </row>
    <row r="114" spans="2:17" s="30" customFormat="1" x14ac:dyDescent="0.25">
      <c r="B114" s="31">
        <v>7</v>
      </c>
      <c r="C114" s="32" t="s">
        <v>74</v>
      </c>
      <c r="D114" s="32"/>
      <c r="E114" s="33"/>
      <c r="F114" s="34"/>
      <c r="G114" s="35"/>
      <c r="H114" s="36"/>
      <c r="I114" s="37"/>
      <c r="J114" s="38"/>
      <c r="K114" s="39"/>
      <c r="L114" s="40">
        <f>SUM(L115:L121)</f>
        <v>0</v>
      </c>
      <c r="M114" s="41">
        <f>L114</f>
        <v>0</v>
      </c>
      <c r="N114" s="215"/>
      <c r="P114" s="224"/>
    </row>
    <row r="115" spans="2:17" x14ac:dyDescent="0.25">
      <c r="B115" s="82"/>
      <c r="C115" s="83">
        <v>7.1</v>
      </c>
      <c r="D115" s="229" t="s">
        <v>75</v>
      </c>
      <c r="E115" s="229"/>
      <c r="F115" s="230"/>
      <c r="G115" s="182"/>
      <c r="H115" s="183"/>
      <c r="I115" s="184"/>
      <c r="J115" s="185"/>
      <c r="K115" s="186"/>
      <c r="L115" s="84">
        <f t="shared" ref="L115:L121" si="14">J115*K115</f>
        <v>0</v>
      </c>
      <c r="M115" s="85">
        <f t="shared" ref="M115:M121" si="15">L115</f>
        <v>0</v>
      </c>
      <c r="N115" s="213"/>
      <c r="P115" s="224"/>
    </row>
    <row r="116" spans="2:17" ht="13.35" customHeight="1" x14ac:dyDescent="0.25">
      <c r="B116" s="82"/>
      <c r="C116" s="83">
        <v>7.2</v>
      </c>
      <c r="D116" s="229" t="s">
        <v>76</v>
      </c>
      <c r="E116" s="229"/>
      <c r="F116" s="230"/>
      <c r="G116" s="182"/>
      <c r="H116" s="183"/>
      <c r="I116" s="184"/>
      <c r="J116" s="185"/>
      <c r="K116" s="186"/>
      <c r="L116" s="84">
        <f t="shared" si="14"/>
        <v>0</v>
      </c>
      <c r="M116" s="85">
        <f t="shared" si="15"/>
        <v>0</v>
      </c>
      <c r="N116" s="213"/>
      <c r="P116" s="224"/>
    </row>
    <row r="117" spans="2:17" x14ac:dyDescent="0.25">
      <c r="B117" s="82"/>
      <c r="C117" s="83">
        <v>7.3</v>
      </c>
      <c r="D117" s="229" t="s">
        <v>77</v>
      </c>
      <c r="E117" s="229"/>
      <c r="F117" s="230"/>
      <c r="G117" s="182"/>
      <c r="H117" s="183"/>
      <c r="I117" s="184"/>
      <c r="J117" s="185"/>
      <c r="K117" s="186"/>
      <c r="L117" s="84">
        <f t="shared" si="14"/>
        <v>0</v>
      </c>
      <c r="M117" s="85">
        <f t="shared" si="15"/>
        <v>0</v>
      </c>
      <c r="N117" s="213"/>
      <c r="P117" s="224"/>
    </row>
    <row r="118" spans="2:17" x14ac:dyDescent="0.25">
      <c r="B118" s="82"/>
      <c r="C118" s="83">
        <v>7.4</v>
      </c>
      <c r="D118" s="229" t="s">
        <v>78</v>
      </c>
      <c r="E118" s="229"/>
      <c r="F118" s="230"/>
      <c r="G118" s="182"/>
      <c r="H118" s="183"/>
      <c r="I118" s="184"/>
      <c r="J118" s="185"/>
      <c r="K118" s="186"/>
      <c r="L118" s="84">
        <f t="shared" si="14"/>
        <v>0</v>
      </c>
      <c r="M118" s="85">
        <f t="shared" si="15"/>
        <v>0</v>
      </c>
      <c r="N118" s="213"/>
      <c r="P118" s="224"/>
    </row>
    <row r="119" spans="2:17" x14ac:dyDescent="0.25">
      <c r="B119" s="82"/>
      <c r="C119" s="83">
        <v>7.5</v>
      </c>
      <c r="D119" s="233"/>
      <c r="E119" s="233"/>
      <c r="F119" s="234"/>
      <c r="G119" s="182"/>
      <c r="H119" s="183"/>
      <c r="I119" s="184"/>
      <c r="J119" s="185"/>
      <c r="K119" s="186"/>
      <c r="L119" s="84">
        <f t="shared" si="14"/>
        <v>0</v>
      </c>
      <c r="M119" s="85">
        <f t="shared" si="15"/>
        <v>0</v>
      </c>
      <c r="N119" s="213"/>
      <c r="P119" s="224"/>
    </row>
    <row r="120" spans="2:17" x14ac:dyDescent="0.25">
      <c r="B120" s="82"/>
      <c r="C120" s="83">
        <v>7.6</v>
      </c>
      <c r="D120" s="233"/>
      <c r="E120" s="233"/>
      <c r="F120" s="234"/>
      <c r="G120" s="182"/>
      <c r="H120" s="183"/>
      <c r="I120" s="184"/>
      <c r="J120" s="185"/>
      <c r="K120" s="186"/>
      <c r="L120" s="84">
        <f t="shared" si="14"/>
        <v>0</v>
      </c>
      <c r="M120" s="85">
        <f t="shared" si="15"/>
        <v>0</v>
      </c>
      <c r="N120" s="213"/>
      <c r="P120" s="224"/>
    </row>
    <row r="121" spans="2:17" x14ac:dyDescent="0.25">
      <c r="B121" s="82"/>
      <c r="C121" s="83">
        <v>7.7</v>
      </c>
      <c r="D121" s="233"/>
      <c r="E121" s="233"/>
      <c r="F121" s="234"/>
      <c r="G121" s="182"/>
      <c r="H121" s="183"/>
      <c r="I121" s="184"/>
      <c r="J121" s="185"/>
      <c r="K121" s="186"/>
      <c r="L121" s="84">
        <f t="shared" si="14"/>
        <v>0</v>
      </c>
      <c r="M121" s="85">
        <f t="shared" si="15"/>
        <v>0</v>
      </c>
      <c r="N121" s="216"/>
      <c r="P121" s="224"/>
    </row>
    <row r="122" spans="2:17" x14ac:dyDescent="0.25">
      <c r="B122" s="132"/>
      <c r="C122" s="133"/>
      <c r="D122" s="134"/>
      <c r="E122" s="135"/>
      <c r="F122" s="136"/>
      <c r="G122" s="136"/>
      <c r="H122" s="137"/>
      <c r="I122" s="138"/>
      <c r="J122" s="139"/>
      <c r="K122" s="140"/>
      <c r="L122" s="141"/>
      <c r="M122" s="141"/>
      <c r="N122" s="142"/>
      <c r="P122" s="224"/>
      <c r="Q122" s="224"/>
    </row>
    <row r="123" spans="2:17" s="29" customFormat="1" ht="11.4" x14ac:dyDescent="0.2">
      <c r="B123" s="117"/>
      <c r="C123" s="105"/>
      <c r="D123" s="96"/>
      <c r="E123" s="97"/>
      <c r="F123" s="98"/>
      <c r="G123" s="98"/>
      <c r="H123" s="99"/>
      <c r="I123" s="100"/>
      <c r="J123" s="101"/>
      <c r="K123" s="102"/>
      <c r="L123" s="102"/>
      <c r="M123" s="102"/>
      <c r="N123" s="103"/>
      <c r="P123" s="225"/>
    </row>
    <row r="124" spans="2:17" ht="22.35" customHeight="1" x14ac:dyDescent="0.25">
      <c r="B124" s="246" t="s">
        <v>79</v>
      </c>
      <c r="C124" s="247"/>
      <c r="D124" s="247"/>
      <c r="E124" s="247"/>
      <c r="F124" s="247"/>
      <c r="G124" s="150"/>
      <c r="H124" s="151"/>
      <c r="I124" s="151"/>
      <c r="J124" s="152"/>
      <c r="K124" s="152"/>
      <c r="L124" s="153"/>
      <c r="M124" s="153"/>
      <c r="N124" s="154"/>
      <c r="P124" s="224"/>
      <c r="Q124" s="223"/>
    </row>
    <row r="125" spans="2:17" ht="22.35" customHeight="1" x14ac:dyDescent="0.25">
      <c r="B125" s="155" t="s">
        <v>80</v>
      </c>
      <c r="C125" s="156" t="s">
        <v>81</v>
      </c>
      <c r="D125" s="156"/>
      <c r="E125" s="156"/>
      <c r="F125" s="156"/>
      <c r="G125" s="157"/>
      <c r="H125" s="158"/>
      <c r="I125" s="158"/>
      <c r="J125" s="159"/>
      <c r="K125" s="159"/>
      <c r="L125" s="160">
        <f>L126+L135+L145+L156+T145+L165+L178+L186</f>
        <v>0</v>
      </c>
      <c r="M125" s="160"/>
      <c r="N125" s="161"/>
      <c r="P125" s="224"/>
      <c r="Q125" s="223"/>
    </row>
    <row r="126" spans="2:17" s="30" customFormat="1" x14ac:dyDescent="0.25">
      <c r="B126" s="31">
        <v>8</v>
      </c>
      <c r="C126" s="32" t="s">
        <v>82</v>
      </c>
      <c r="D126" s="32"/>
      <c r="E126" s="33"/>
      <c r="F126" s="34"/>
      <c r="G126" s="35"/>
      <c r="H126" s="36"/>
      <c r="I126" s="37"/>
      <c r="J126" s="38"/>
      <c r="K126" s="39"/>
      <c r="L126" s="40">
        <f>SUM(L127:L132)</f>
        <v>0</v>
      </c>
      <c r="M126" s="41">
        <f>L126</f>
        <v>0</v>
      </c>
      <c r="N126" s="212"/>
      <c r="P126" s="224"/>
    </row>
    <row r="127" spans="2:17" ht="29.25" customHeight="1" x14ac:dyDescent="0.25">
      <c r="B127" s="82"/>
      <c r="C127" s="83">
        <v>8.1</v>
      </c>
      <c r="D127" s="231" t="s">
        <v>83</v>
      </c>
      <c r="E127" s="231"/>
      <c r="F127" s="232"/>
      <c r="G127" s="182"/>
      <c r="H127" s="183"/>
      <c r="I127" s="184"/>
      <c r="J127" s="185"/>
      <c r="K127" s="186"/>
      <c r="L127" s="84">
        <f t="shared" ref="L127:L132" si="16">J127*K127</f>
        <v>0</v>
      </c>
      <c r="M127" s="85">
        <f t="shared" ref="M127:M132" si="17">L127</f>
        <v>0</v>
      </c>
      <c r="N127" s="213"/>
      <c r="P127" s="224"/>
    </row>
    <row r="128" spans="2:17" x14ac:dyDescent="0.25">
      <c r="B128" s="82"/>
      <c r="C128" s="83">
        <v>8.1999999999999993</v>
      </c>
      <c r="D128" s="229" t="s">
        <v>84</v>
      </c>
      <c r="E128" s="229"/>
      <c r="F128" s="230"/>
      <c r="G128" s="182"/>
      <c r="H128" s="183"/>
      <c r="I128" s="184"/>
      <c r="J128" s="185"/>
      <c r="K128" s="186"/>
      <c r="L128" s="84">
        <f t="shared" si="16"/>
        <v>0</v>
      </c>
      <c r="M128" s="85">
        <f t="shared" si="17"/>
        <v>0</v>
      </c>
      <c r="N128" s="213"/>
      <c r="P128" s="224"/>
    </row>
    <row r="129" spans="2:16" x14ac:dyDescent="0.25">
      <c r="B129" s="82"/>
      <c r="C129" s="83">
        <v>8.3000000000000007</v>
      </c>
      <c r="D129" s="229" t="s">
        <v>85</v>
      </c>
      <c r="E129" s="229"/>
      <c r="F129" s="230"/>
      <c r="G129" s="182"/>
      <c r="H129" s="183"/>
      <c r="I129" s="184"/>
      <c r="J129" s="185"/>
      <c r="K129" s="186"/>
      <c r="L129" s="84">
        <f t="shared" si="16"/>
        <v>0</v>
      </c>
      <c r="M129" s="85">
        <f t="shared" si="17"/>
        <v>0</v>
      </c>
      <c r="N129" s="213"/>
      <c r="P129" s="224"/>
    </row>
    <row r="130" spans="2:16" x14ac:dyDescent="0.25">
      <c r="B130" s="82"/>
      <c r="C130" s="83">
        <v>8.4</v>
      </c>
      <c r="D130" s="235"/>
      <c r="E130" s="235"/>
      <c r="F130" s="236"/>
      <c r="G130" s="182"/>
      <c r="H130" s="183"/>
      <c r="I130" s="184"/>
      <c r="J130" s="185"/>
      <c r="K130" s="186"/>
      <c r="L130" s="84">
        <f t="shared" si="16"/>
        <v>0</v>
      </c>
      <c r="M130" s="85">
        <f t="shared" si="17"/>
        <v>0</v>
      </c>
      <c r="N130" s="213"/>
      <c r="P130" s="224"/>
    </row>
    <row r="131" spans="2:16" x14ac:dyDescent="0.25">
      <c r="B131" s="82"/>
      <c r="C131" s="83">
        <v>8.5</v>
      </c>
      <c r="D131" s="233"/>
      <c r="E131" s="233"/>
      <c r="F131" s="234"/>
      <c r="G131" s="182"/>
      <c r="H131" s="183"/>
      <c r="I131" s="184"/>
      <c r="J131" s="185"/>
      <c r="K131" s="186"/>
      <c r="L131" s="84">
        <f t="shared" si="16"/>
        <v>0</v>
      </c>
      <c r="M131" s="85">
        <f t="shared" si="17"/>
        <v>0</v>
      </c>
      <c r="N131" s="213"/>
      <c r="P131" s="224"/>
    </row>
    <row r="132" spans="2:16" x14ac:dyDescent="0.25">
      <c r="B132" s="82"/>
      <c r="C132" s="83">
        <v>8.6</v>
      </c>
      <c r="D132" s="233"/>
      <c r="E132" s="233"/>
      <c r="F132" s="234"/>
      <c r="G132" s="182"/>
      <c r="H132" s="183"/>
      <c r="I132" s="184"/>
      <c r="J132" s="185"/>
      <c r="K132" s="186"/>
      <c r="L132" s="84">
        <f t="shared" si="16"/>
        <v>0</v>
      </c>
      <c r="M132" s="85">
        <f t="shared" si="17"/>
        <v>0</v>
      </c>
      <c r="N132" s="213"/>
      <c r="P132" s="224"/>
    </row>
    <row r="133" spans="2:16" s="29" customFormat="1" ht="11.4" x14ac:dyDescent="0.2">
      <c r="B133" s="108"/>
      <c r="C133" s="109"/>
      <c r="D133" s="110"/>
      <c r="E133" s="111"/>
      <c r="F133" s="112"/>
      <c r="G133" s="112"/>
      <c r="H133" s="113"/>
      <c r="I133" s="114"/>
      <c r="J133" s="115"/>
      <c r="K133" s="116"/>
      <c r="L133" s="116"/>
      <c r="M133" s="116"/>
      <c r="N133" s="95"/>
      <c r="P133" s="225"/>
    </row>
    <row r="134" spans="2:16" s="29" customFormat="1" ht="11.4" x14ac:dyDescent="0.2">
      <c r="B134" s="117"/>
      <c r="C134" s="105"/>
      <c r="D134" s="96"/>
      <c r="E134" s="97"/>
      <c r="F134" s="98"/>
      <c r="G134" s="98"/>
      <c r="H134" s="99"/>
      <c r="I134" s="100"/>
      <c r="J134" s="101"/>
      <c r="K134" s="102"/>
      <c r="L134" s="102"/>
      <c r="M134" s="102"/>
      <c r="N134" s="95"/>
      <c r="P134" s="225"/>
    </row>
    <row r="135" spans="2:16" s="30" customFormat="1" x14ac:dyDescent="0.25">
      <c r="B135" s="31">
        <v>9</v>
      </c>
      <c r="C135" s="32" t="s">
        <v>86</v>
      </c>
      <c r="D135" s="32"/>
      <c r="E135" s="33"/>
      <c r="F135" s="34"/>
      <c r="G135" s="35"/>
      <c r="H135" s="36"/>
      <c r="I135" s="37"/>
      <c r="J135" s="38"/>
      <c r="K135" s="39"/>
      <c r="L135" s="40">
        <f>SUM(L136:L142)</f>
        <v>0</v>
      </c>
      <c r="M135" s="41">
        <f>L135</f>
        <v>0</v>
      </c>
      <c r="N135" s="215"/>
      <c r="P135" s="224"/>
    </row>
    <row r="136" spans="2:16" x14ac:dyDescent="0.25">
      <c r="B136" s="82"/>
      <c r="C136" s="83">
        <v>9.1</v>
      </c>
      <c r="D136" s="229" t="s">
        <v>87</v>
      </c>
      <c r="E136" s="229"/>
      <c r="F136" s="230"/>
      <c r="G136" s="182"/>
      <c r="H136" s="183"/>
      <c r="I136" s="184"/>
      <c r="J136" s="185"/>
      <c r="K136" s="186"/>
      <c r="L136" s="84">
        <f t="shared" ref="L136:L142" si="18">J136*K136</f>
        <v>0</v>
      </c>
      <c r="M136" s="85">
        <f t="shared" ref="M136:M142" si="19">L136</f>
        <v>0</v>
      </c>
      <c r="N136" s="213"/>
      <c r="P136" s="224"/>
    </row>
    <row r="137" spans="2:16" x14ac:dyDescent="0.25">
      <c r="B137" s="82"/>
      <c r="C137" s="83">
        <v>9.1999999999999993</v>
      </c>
      <c r="D137" s="229" t="s">
        <v>88</v>
      </c>
      <c r="E137" s="229"/>
      <c r="F137" s="230"/>
      <c r="G137" s="182"/>
      <c r="H137" s="183"/>
      <c r="I137" s="184"/>
      <c r="J137" s="185"/>
      <c r="K137" s="186"/>
      <c r="L137" s="84">
        <f t="shared" si="18"/>
        <v>0</v>
      </c>
      <c r="M137" s="85">
        <f t="shared" si="19"/>
        <v>0</v>
      </c>
      <c r="N137" s="213"/>
      <c r="P137" s="224"/>
    </row>
    <row r="138" spans="2:16" x14ac:dyDescent="0.25">
      <c r="B138" s="82"/>
      <c r="C138" s="83">
        <v>9.3000000000000007</v>
      </c>
      <c r="D138" s="229" t="s">
        <v>89</v>
      </c>
      <c r="E138" s="229"/>
      <c r="F138" s="230"/>
      <c r="G138" s="182"/>
      <c r="H138" s="183"/>
      <c r="I138" s="184"/>
      <c r="J138" s="185"/>
      <c r="K138" s="186"/>
      <c r="L138" s="84">
        <f t="shared" si="18"/>
        <v>0</v>
      </c>
      <c r="M138" s="85">
        <f t="shared" si="19"/>
        <v>0</v>
      </c>
      <c r="N138" s="213"/>
      <c r="P138" s="224"/>
    </row>
    <row r="139" spans="2:16" x14ac:dyDescent="0.25">
      <c r="B139" s="82"/>
      <c r="C139" s="83">
        <v>9.4</v>
      </c>
      <c r="D139" s="229" t="s">
        <v>90</v>
      </c>
      <c r="E139" s="229"/>
      <c r="F139" s="230"/>
      <c r="G139" s="182"/>
      <c r="H139" s="183"/>
      <c r="I139" s="184"/>
      <c r="J139" s="185"/>
      <c r="K139" s="186"/>
      <c r="L139" s="84">
        <f t="shared" si="18"/>
        <v>0</v>
      </c>
      <c r="M139" s="85">
        <f t="shared" si="19"/>
        <v>0</v>
      </c>
      <c r="N139" s="213"/>
      <c r="P139" s="224"/>
    </row>
    <row r="140" spans="2:16" x14ac:dyDescent="0.25">
      <c r="B140" s="82"/>
      <c r="C140" s="83">
        <v>9.5</v>
      </c>
      <c r="D140" s="233"/>
      <c r="E140" s="233"/>
      <c r="F140" s="234"/>
      <c r="G140" s="182"/>
      <c r="H140" s="183"/>
      <c r="I140" s="184"/>
      <c r="J140" s="185"/>
      <c r="K140" s="186"/>
      <c r="L140" s="84">
        <f t="shared" si="18"/>
        <v>0</v>
      </c>
      <c r="M140" s="85">
        <f t="shared" si="19"/>
        <v>0</v>
      </c>
      <c r="N140" s="213"/>
      <c r="P140" s="224"/>
    </row>
    <row r="141" spans="2:16" x14ac:dyDescent="0.25">
      <c r="B141" s="82"/>
      <c r="C141" s="83">
        <v>9.6</v>
      </c>
      <c r="D141" s="233"/>
      <c r="E141" s="233"/>
      <c r="F141" s="234"/>
      <c r="G141" s="182"/>
      <c r="H141" s="183"/>
      <c r="I141" s="184"/>
      <c r="J141" s="185"/>
      <c r="K141" s="186"/>
      <c r="L141" s="84">
        <f t="shared" si="18"/>
        <v>0</v>
      </c>
      <c r="M141" s="85">
        <f t="shared" si="19"/>
        <v>0</v>
      </c>
      <c r="N141" s="213"/>
      <c r="P141" s="224"/>
    </row>
    <row r="142" spans="2:16" x14ac:dyDescent="0.25">
      <c r="B142" s="82"/>
      <c r="C142" s="83">
        <v>9.6999999999999993</v>
      </c>
      <c r="D142" s="233"/>
      <c r="E142" s="233"/>
      <c r="F142" s="234"/>
      <c r="G142" s="182"/>
      <c r="H142" s="183"/>
      <c r="I142" s="184"/>
      <c r="J142" s="185"/>
      <c r="K142" s="186"/>
      <c r="L142" s="84">
        <f t="shared" si="18"/>
        <v>0</v>
      </c>
      <c r="M142" s="85">
        <f t="shared" si="19"/>
        <v>0</v>
      </c>
      <c r="N142" s="213"/>
      <c r="P142" s="224"/>
    </row>
    <row r="143" spans="2:16" x14ac:dyDescent="0.25">
      <c r="B143" s="143"/>
      <c r="C143" s="144"/>
      <c r="D143" s="134"/>
      <c r="E143" s="135"/>
      <c r="F143" s="136"/>
      <c r="G143" s="136"/>
      <c r="H143" s="137"/>
      <c r="I143" s="138"/>
      <c r="J143" s="139"/>
      <c r="K143" s="140"/>
      <c r="L143" s="140"/>
      <c r="M143" s="140"/>
      <c r="N143" s="218"/>
      <c r="P143" s="224"/>
    </row>
    <row r="144" spans="2:16" x14ac:dyDescent="0.25">
      <c r="B144" s="145"/>
      <c r="C144" s="146"/>
      <c r="D144" s="121"/>
      <c r="E144" s="122"/>
      <c r="F144" s="123"/>
      <c r="G144" s="123"/>
      <c r="H144" s="124"/>
      <c r="I144" s="125"/>
      <c r="J144" s="126"/>
      <c r="K144" s="127"/>
      <c r="L144" s="127"/>
      <c r="M144" s="127"/>
      <c r="N144" s="218"/>
      <c r="P144" s="224"/>
    </row>
    <row r="145" spans="2:17" s="30" customFormat="1" x14ac:dyDescent="0.25">
      <c r="B145" s="31">
        <v>10</v>
      </c>
      <c r="C145" s="32" t="s">
        <v>91</v>
      </c>
      <c r="D145" s="32"/>
      <c r="E145" s="33"/>
      <c r="F145" s="34"/>
      <c r="G145" s="35"/>
      <c r="H145" s="36"/>
      <c r="I145" s="37"/>
      <c r="J145" s="38"/>
      <c r="K145" s="39"/>
      <c r="L145" s="40">
        <f>SUM(L146:L153)</f>
        <v>0</v>
      </c>
      <c r="M145" s="41">
        <f>L145</f>
        <v>0</v>
      </c>
      <c r="N145" s="215"/>
      <c r="P145" s="224"/>
    </row>
    <row r="146" spans="2:17" x14ac:dyDescent="0.25">
      <c r="B146" s="82"/>
      <c r="C146" s="83">
        <v>10.1</v>
      </c>
      <c r="D146" s="229" t="s">
        <v>92</v>
      </c>
      <c r="E146" s="229"/>
      <c r="F146" s="230"/>
      <c r="G146" s="182"/>
      <c r="H146" s="183"/>
      <c r="I146" s="184"/>
      <c r="J146" s="185"/>
      <c r="K146" s="186"/>
      <c r="L146" s="84">
        <f t="shared" ref="L146:L153" si="20">J146*K146</f>
        <v>0</v>
      </c>
      <c r="M146" s="85">
        <f t="shared" ref="M146:M153" si="21">L146</f>
        <v>0</v>
      </c>
      <c r="N146" s="213"/>
      <c r="P146" s="224"/>
    </row>
    <row r="147" spans="2:17" x14ac:dyDescent="0.25">
      <c r="B147" s="82"/>
      <c r="C147" s="83">
        <v>10.199999999999999</v>
      </c>
      <c r="D147" s="229" t="s">
        <v>93</v>
      </c>
      <c r="E147" s="229"/>
      <c r="F147" s="230"/>
      <c r="G147" s="182"/>
      <c r="H147" s="183"/>
      <c r="I147" s="184"/>
      <c r="J147" s="185"/>
      <c r="K147" s="186"/>
      <c r="L147" s="84">
        <f t="shared" si="20"/>
        <v>0</v>
      </c>
      <c r="M147" s="85">
        <f t="shared" si="21"/>
        <v>0</v>
      </c>
      <c r="N147" s="213"/>
      <c r="P147" s="224"/>
    </row>
    <row r="148" spans="2:17" x14ac:dyDescent="0.25">
      <c r="B148" s="82"/>
      <c r="C148" s="83">
        <v>10.3</v>
      </c>
      <c r="D148" s="229" t="s">
        <v>89</v>
      </c>
      <c r="E148" s="229"/>
      <c r="F148" s="230"/>
      <c r="G148" s="182"/>
      <c r="H148" s="183"/>
      <c r="I148" s="184"/>
      <c r="J148" s="185"/>
      <c r="K148" s="186"/>
      <c r="L148" s="84">
        <f t="shared" si="20"/>
        <v>0</v>
      </c>
      <c r="M148" s="85">
        <f t="shared" si="21"/>
        <v>0</v>
      </c>
      <c r="N148" s="213"/>
      <c r="P148" s="224"/>
    </row>
    <row r="149" spans="2:17" x14ac:dyDescent="0.25">
      <c r="B149" s="82"/>
      <c r="C149" s="83">
        <v>10.4</v>
      </c>
      <c r="D149" s="229" t="s">
        <v>90</v>
      </c>
      <c r="E149" s="229"/>
      <c r="F149" s="230"/>
      <c r="G149" s="182"/>
      <c r="H149" s="183"/>
      <c r="I149" s="184"/>
      <c r="J149" s="185"/>
      <c r="K149" s="186"/>
      <c r="L149" s="84">
        <f t="shared" si="20"/>
        <v>0</v>
      </c>
      <c r="M149" s="85">
        <f t="shared" si="21"/>
        <v>0</v>
      </c>
      <c r="N149" s="213"/>
      <c r="P149" s="224"/>
    </row>
    <row r="150" spans="2:17" x14ac:dyDescent="0.25">
      <c r="B150" s="82"/>
      <c r="C150" s="83">
        <v>10.5</v>
      </c>
      <c r="D150" s="229" t="s">
        <v>94</v>
      </c>
      <c r="E150" s="229"/>
      <c r="F150" s="230"/>
      <c r="G150" s="182"/>
      <c r="H150" s="183"/>
      <c r="I150" s="184"/>
      <c r="J150" s="185"/>
      <c r="K150" s="186"/>
      <c r="L150" s="84">
        <f t="shared" si="20"/>
        <v>0</v>
      </c>
      <c r="M150" s="85">
        <f t="shared" si="21"/>
        <v>0</v>
      </c>
      <c r="N150" s="213"/>
      <c r="P150" s="224"/>
    </row>
    <row r="151" spans="2:17" x14ac:dyDescent="0.25">
      <c r="B151" s="82"/>
      <c r="C151" s="83">
        <v>10.6</v>
      </c>
      <c r="D151" s="233"/>
      <c r="E151" s="233"/>
      <c r="F151" s="234"/>
      <c r="G151" s="182"/>
      <c r="H151" s="183"/>
      <c r="I151" s="184"/>
      <c r="J151" s="185"/>
      <c r="K151" s="186"/>
      <c r="L151" s="84">
        <f t="shared" si="20"/>
        <v>0</v>
      </c>
      <c r="M151" s="85">
        <f t="shared" si="21"/>
        <v>0</v>
      </c>
      <c r="N151" s="213"/>
      <c r="P151" s="224"/>
    </row>
    <row r="152" spans="2:17" x14ac:dyDescent="0.25">
      <c r="B152" s="82"/>
      <c r="C152" s="83">
        <v>10.7</v>
      </c>
      <c r="D152" s="233"/>
      <c r="E152" s="233"/>
      <c r="F152" s="234"/>
      <c r="G152" s="182"/>
      <c r="H152" s="183"/>
      <c r="I152" s="184"/>
      <c r="J152" s="185"/>
      <c r="K152" s="186"/>
      <c r="L152" s="84">
        <f t="shared" si="20"/>
        <v>0</v>
      </c>
      <c r="M152" s="85">
        <f t="shared" si="21"/>
        <v>0</v>
      </c>
      <c r="N152" s="213"/>
      <c r="P152" s="224"/>
    </row>
    <row r="153" spans="2:17" x14ac:dyDescent="0.25">
      <c r="B153" s="82"/>
      <c r="C153" s="83">
        <v>10.8</v>
      </c>
      <c r="D153" s="233"/>
      <c r="E153" s="233"/>
      <c r="F153" s="234"/>
      <c r="G153" s="182"/>
      <c r="H153" s="183"/>
      <c r="I153" s="184"/>
      <c r="J153" s="185"/>
      <c r="K153" s="186"/>
      <c r="L153" s="84">
        <f t="shared" si="20"/>
        <v>0</v>
      </c>
      <c r="M153" s="85">
        <f t="shared" si="21"/>
        <v>0</v>
      </c>
      <c r="N153" s="213"/>
      <c r="P153" s="224"/>
    </row>
    <row r="154" spans="2:17" s="29" customFormat="1" ht="11.4" x14ac:dyDescent="0.2">
      <c r="B154" s="108"/>
      <c r="C154" s="109"/>
      <c r="D154" s="110"/>
      <c r="E154" s="111"/>
      <c r="F154" s="112"/>
      <c r="G154" s="112"/>
      <c r="H154" s="113"/>
      <c r="I154" s="114"/>
      <c r="J154" s="115"/>
      <c r="K154" s="116"/>
      <c r="L154" s="116"/>
      <c r="M154" s="116"/>
      <c r="N154" s="95"/>
      <c r="P154" s="225"/>
    </row>
    <row r="155" spans="2:17" x14ac:dyDescent="0.25">
      <c r="B155" s="119"/>
      <c r="C155" s="120"/>
      <c r="D155" s="121"/>
      <c r="E155" s="147"/>
      <c r="F155" s="148"/>
      <c r="G155" s="149"/>
      <c r="H155" s="129"/>
      <c r="I155" s="130"/>
      <c r="J155" s="131"/>
      <c r="K155" s="128"/>
      <c r="L155" s="128"/>
      <c r="M155" s="128"/>
      <c r="N155" s="217"/>
      <c r="P155" s="224"/>
      <c r="Q155" s="224"/>
    </row>
    <row r="156" spans="2:17" s="30" customFormat="1" x14ac:dyDescent="0.25">
      <c r="B156" s="31">
        <v>11</v>
      </c>
      <c r="C156" s="32" t="s">
        <v>95</v>
      </c>
      <c r="D156" s="32"/>
      <c r="E156" s="33"/>
      <c r="F156" s="34"/>
      <c r="G156" s="35"/>
      <c r="H156" s="36"/>
      <c r="I156" s="37"/>
      <c r="J156" s="38"/>
      <c r="K156" s="39"/>
      <c r="L156" s="40">
        <f>SUM(L157:L162)</f>
        <v>0</v>
      </c>
      <c r="M156" s="41">
        <f>L156</f>
        <v>0</v>
      </c>
      <c r="N156" s="215"/>
      <c r="P156" s="224"/>
    </row>
    <row r="157" spans="2:17" ht="42" customHeight="1" x14ac:dyDescent="0.25">
      <c r="B157" s="82"/>
      <c r="C157" s="83">
        <v>11.1</v>
      </c>
      <c r="D157" s="231" t="s">
        <v>96</v>
      </c>
      <c r="E157" s="231"/>
      <c r="F157" s="232"/>
      <c r="G157" s="182"/>
      <c r="H157" s="183"/>
      <c r="I157" s="184"/>
      <c r="J157" s="185"/>
      <c r="K157" s="186"/>
      <c r="L157" s="84">
        <f t="shared" ref="L157:L162" si="22">J157*K157</f>
        <v>0</v>
      </c>
      <c r="M157" s="85">
        <f t="shared" ref="M157:M162" si="23">L157</f>
        <v>0</v>
      </c>
      <c r="N157" s="213"/>
      <c r="P157" s="224"/>
    </row>
    <row r="158" spans="2:17" x14ac:dyDescent="0.25">
      <c r="B158" s="82"/>
      <c r="C158" s="83">
        <v>11.2</v>
      </c>
      <c r="D158" s="229" t="s">
        <v>97</v>
      </c>
      <c r="E158" s="229"/>
      <c r="F158" s="230"/>
      <c r="G158" s="182"/>
      <c r="H158" s="183"/>
      <c r="I158" s="184"/>
      <c r="J158" s="185"/>
      <c r="K158" s="186"/>
      <c r="L158" s="84">
        <f t="shared" si="22"/>
        <v>0</v>
      </c>
      <c r="M158" s="85">
        <f t="shared" si="23"/>
        <v>0</v>
      </c>
      <c r="N158" s="213"/>
      <c r="P158" s="224"/>
    </row>
    <row r="159" spans="2:17" x14ac:dyDescent="0.25">
      <c r="B159" s="82"/>
      <c r="C159" s="83">
        <v>11.3</v>
      </c>
      <c r="D159" s="229" t="s">
        <v>89</v>
      </c>
      <c r="E159" s="229"/>
      <c r="F159" s="230"/>
      <c r="G159" s="182"/>
      <c r="H159" s="183"/>
      <c r="I159" s="184"/>
      <c r="J159" s="185"/>
      <c r="K159" s="186"/>
      <c r="L159" s="84">
        <f t="shared" si="22"/>
        <v>0</v>
      </c>
      <c r="M159" s="85">
        <f t="shared" si="23"/>
        <v>0</v>
      </c>
      <c r="N159" s="213"/>
      <c r="P159" s="224"/>
    </row>
    <row r="160" spans="2:17" x14ac:dyDescent="0.25">
      <c r="B160" s="82"/>
      <c r="C160" s="83">
        <v>11.4</v>
      </c>
      <c r="D160" s="229" t="s">
        <v>90</v>
      </c>
      <c r="E160" s="229"/>
      <c r="F160" s="230"/>
      <c r="G160" s="182"/>
      <c r="H160" s="183"/>
      <c r="I160" s="184"/>
      <c r="J160" s="185"/>
      <c r="K160" s="186"/>
      <c r="L160" s="84">
        <f t="shared" si="22"/>
        <v>0</v>
      </c>
      <c r="M160" s="85">
        <f t="shared" si="23"/>
        <v>0</v>
      </c>
      <c r="N160" s="213"/>
      <c r="P160" s="224"/>
    </row>
    <row r="161" spans="2:16" x14ac:dyDescent="0.25">
      <c r="B161" s="82"/>
      <c r="C161" s="83">
        <v>11.5</v>
      </c>
      <c r="D161" s="233"/>
      <c r="E161" s="233"/>
      <c r="F161" s="234"/>
      <c r="G161" s="182"/>
      <c r="H161" s="183"/>
      <c r="I161" s="184"/>
      <c r="J161" s="185"/>
      <c r="K161" s="186"/>
      <c r="L161" s="84">
        <f t="shared" si="22"/>
        <v>0</v>
      </c>
      <c r="M161" s="85">
        <f t="shared" si="23"/>
        <v>0</v>
      </c>
      <c r="N161" s="213"/>
      <c r="P161" s="224"/>
    </row>
    <row r="162" spans="2:16" x14ac:dyDescent="0.25">
      <c r="B162" s="82"/>
      <c r="C162" s="83">
        <v>11.6</v>
      </c>
      <c r="D162" s="233"/>
      <c r="E162" s="233"/>
      <c r="F162" s="234"/>
      <c r="G162" s="182"/>
      <c r="H162" s="183"/>
      <c r="I162" s="184"/>
      <c r="J162" s="185"/>
      <c r="K162" s="186"/>
      <c r="L162" s="84">
        <f t="shared" si="22"/>
        <v>0</v>
      </c>
      <c r="M162" s="85">
        <f t="shared" si="23"/>
        <v>0</v>
      </c>
      <c r="N162" s="213"/>
      <c r="P162" s="224"/>
    </row>
    <row r="163" spans="2:16" x14ac:dyDescent="0.25">
      <c r="B163" s="143"/>
      <c r="C163" s="144"/>
      <c r="D163" s="134"/>
      <c r="E163" s="135"/>
      <c r="F163" s="136"/>
      <c r="G163" s="136"/>
      <c r="H163" s="137"/>
      <c r="I163" s="138"/>
      <c r="J163" s="139"/>
      <c r="K163" s="140"/>
      <c r="L163" s="140"/>
      <c r="M163" s="140"/>
      <c r="N163" s="218"/>
      <c r="P163" s="224"/>
    </row>
    <row r="164" spans="2:16" x14ac:dyDescent="0.25">
      <c r="B164" s="145"/>
      <c r="C164" s="146"/>
      <c r="D164" s="121"/>
      <c r="E164" s="122"/>
      <c r="F164" s="123"/>
      <c r="G164" s="123"/>
      <c r="H164" s="124"/>
      <c r="I164" s="125"/>
      <c r="J164" s="126"/>
      <c r="K164" s="127"/>
      <c r="L164" s="127"/>
      <c r="M164" s="127"/>
      <c r="N164" s="218"/>
      <c r="P164" s="224"/>
    </row>
    <row r="165" spans="2:16" s="30" customFormat="1" x14ac:dyDescent="0.25">
      <c r="B165" s="31">
        <v>12</v>
      </c>
      <c r="C165" s="32" t="s">
        <v>98</v>
      </c>
      <c r="D165" s="32"/>
      <c r="E165" s="33"/>
      <c r="F165" s="34"/>
      <c r="G165" s="35"/>
      <c r="H165" s="36"/>
      <c r="I165" s="37"/>
      <c r="J165" s="38"/>
      <c r="K165" s="39"/>
      <c r="L165" s="40">
        <f>SUM(L166:L174)</f>
        <v>0</v>
      </c>
      <c r="M165" s="41">
        <f>L165</f>
        <v>0</v>
      </c>
      <c r="N165" s="215"/>
      <c r="P165" s="224"/>
    </row>
    <row r="166" spans="2:16" x14ac:dyDescent="0.25">
      <c r="B166" s="82"/>
      <c r="C166" s="83">
        <v>12.1</v>
      </c>
      <c r="D166" s="229" t="s">
        <v>99</v>
      </c>
      <c r="E166" s="229"/>
      <c r="F166" s="230"/>
      <c r="G166" s="182"/>
      <c r="H166" s="183"/>
      <c r="I166" s="184"/>
      <c r="J166" s="185"/>
      <c r="K166" s="186"/>
      <c r="L166" s="84">
        <f t="shared" ref="L166:L174" si="24">J166*K166</f>
        <v>0</v>
      </c>
      <c r="M166" s="85">
        <f t="shared" ref="M166:M174" si="25">L166</f>
        <v>0</v>
      </c>
      <c r="N166" s="213"/>
      <c r="P166" s="224"/>
    </row>
    <row r="167" spans="2:16" x14ac:dyDescent="0.25">
      <c r="B167" s="82"/>
      <c r="C167" s="83">
        <v>12.2</v>
      </c>
      <c r="D167" s="229" t="s">
        <v>100</v>
      </c>
      <c r="E167" s="229"/>
      <c r="F167" s="230"/>
      <c r="G167" s="182"/>
      <c r="H167" s="183"/>
      <c r="I167" s="184"/>
      <c r="J167" s="185"/>
      <c r="K167" s="186"/>
      <c r="L167" s="84">
        <f t="shared" si="24"/>
        <v>0</v>
      </c>
      <c r="M167" s="85">
        <f t="shared" si="25"/>
        <v>0</v>
      </c>
      <c r="N167" s="213"/>
      <c r="P167" s="224"/>
    </row>
    <row r="168" spans="2:16" x14ac:dyDescent="0.25">
      <c r="B168" s="82"/>
      <c r="C168" s="83">
        <v>12.3</v>
      </c>
      <c r="D168" s="229" t="s">
        <v>101</v>
      </c>
      <c r="E168" s="229"/>
      <c r="F168" s="230"/>
      <c r="G168" s="182"/>
      <c r="H168" s="183"/>
      <c r="I168" s="184"/>
      <c r="J168" s="185"/>
      <c r="K168" s="186"/>
      <c r="L168" s="84">
        <f t="shared" si="24"/>
        <v>0</v>
      </c>
      <c r="M168" s="85">
        <f t="shared" si="25"/>
        <v>0</v>
      </c>
      <c r="N168" s="213"/>
      <c r="P168" s="224"/>
    </row>
    <row r="169" spans="2:16" x14ac:dyDescent="0.25">
      <c r="B169" s="82"/>
      <c r="C169" s="83">
        <v>12.4</v>
      </c>
      <c r="D169" s="229" t="s">
        <v>102</v>
      </c>
      <c r="E169" s="229"/>
      <c r="F169" s="230"/>
      <c r="G169" s="182"/>
      <c r="H169" s="183"/>
      <c r="I169" s="184"/>
      <c r="J169" s="185"/>
      <c r="K169" s="186"/>
      <c r="L169" s="84">
        <f t="shared" si="24"/>
        <v>0</v>
      </c>
      <c r="M169" s="85">
        <f t="shared" si="25"/>
        <v>0</v>
      </c>
      <c r="N169" s="213"/>
      <c r="P169" s="224"/>
    </row>
    <row r="170" spans="2:16" x14ac:dyDescent="0.25">
      <c r="B170" s="82"/>
      <c r="C170" s="83">
        <v>12.5</v>
      </c>
      <c r="D170" s="229" t="s">
        <v>103</v>
      </c>
      <c r="E170" s="229"/>
      <c r="F170" s="230"/>
      <c r="G170" s="182"/>
      <c r="H170" s="183"/>
      <c r="I170" s="184"/>
      <c r="J170" s="185"/>
      <c r="K170" s="186"/>
      <c r="L170" s="84">
        <f t="shared" si="24"/>
        <v>0</v>
      </c>
      <c r="M170" s="85">
        <f t="shared" si="25"/>
        <v>0</v>
      </c>
      <c r="N170" s="213"/>
      <c r="P170" s="224"/>
    </row>
    <row r="171" spans="2:16" x14ac:dyDescent="0.25">
      <c r="B171" s="82"/>
      <c r="C171" s="83">
        <v>12.6</v>
      </c>
      <c r="D171" s="229" t="s">
        <v>90</v>
      </c>
      <c r="E171" s="229"/>
      <c r="F171" s="230"/>
      <c r="G171" s="182"/>
      <c r="H171" s="183"/>
      <c r="I171" s="184"/>
      <c r="J171" s="185"/>
      <c r="K171" s="186"/>
      <c r="L171" s="84">
        <f t="shared" si="24"/>
        <v>0</v>
      </c>
      <c r="M171" s="85">
        <f t="shared" si="25"/>
        <v>0</v>
      </c>
      <c r="N171" s="213"/>
      <c r="P171" s="224"/>
    </row>
    <row r="172" spans="2:16" x14ac:dyDescent="0.25">
      <c r="B172" s="82"/>
      <c r="C172" s="83">
        <v>12.7</v>
      </c>
      <c r="D172" s="229" t="s">
        <v>94</v>
      </c>
      <c r="E172" s="229"/>
      <c r="F172" s="230"/>
      <c r="G172" s="182"/>
      <c r="H172" s="183"/>
      <c r="I172" s="184"/>
      <c r="J172" s="185"/>
      <c r="K172" s="186"/>
      <c r="L172" s="84">
        <f t="shared" si="24"/>
        <v>0</v>
      </c>
      <c r="M172" s="85">
        <f t="shared" si="25"/>
        <v>0</v>
      </c>
      <c r="N172" s="213"/>
      <c r="P172" s="224"/>
    </row>
    <row r="173" spans="2:16" x14ac:dyDescent="0.25">
      <c r="B173" s="82"/>
      <c r="C173" s="83">
        <v>12.8</v>
      </c>
      <c r="D173" s="233"/>
      <c r="E173" s="233"/>
      <c r="F173" s="234"/>
      <c r="G173" s="182"/>
      <c r="H173" s="183"/>
      <c r="I173" s="184"/>
      <c r="J173" s="185"/>
      <c r="K173" s="186"/>
      <c r="L173" s="84">
        <f t="shared" si="24"/>
        <v>0</v>
      </c>
      <c r="M173" s="85">
        <f t="shared" si="25"/>
        <v>0</v>
      </c>
      <c r="N173" s="213"/>
      <c r="P173" s="224"/>
    </row>
    <row r="174" spans="2:16" x14ac:dyDescent="0.25">
      <c r="B174" s="82"/>
      <c r="C174" s="83">
        <v>12.9</v>
      </c>
      <c r="D174" s="233"/>
      <c r="E174" s="233"/>
      <c r="F174" s="234"/>
      <c r="G174" s="182"/>
      <c r="H174" s="183"/>
      <c r="I174" s="184"/>
      <c r="J174" s="185"/>
      <c r="K174" s="186"/>
      <c r="L174" s="84">
        <f t="shared" si="24"/>
        <v>0</v>
      </c>
      <c r="M174" s="85">
        <f t="shared" si="25"/>
        <v>0</v>
      </c>
      <c r="N174" s="213"/>
      <c r="P174" s="224"/>
    </row>
    <row r="175" spans="2:16" x14ac:dyDescent="0.25">
      <c r="B175" s="143"/>
      <c r="C175" s="144"/>
      <c r="D175" s="134"/>
      <c r="E175" s="135"/>
      <c r="F175" s="136"/>
      <c r="G175" s="136"/>
      <c r="H175" s="137"/>
      <c r="I175" s="138"/>
      <c r="J175" s="139"/>
      <c r="K175" s="140"/>
      <c r="L175" s="140"/>
      <c r="M175" s="140"/>
      <c r="N175" s="218"/>
      <c r="P175" s="224"/>
    </row>
    <row r="176" spans="2:16" x14ac:dyDescent="0.25">
      <c r="B176" s="145"/>
      <c r="C176" s="146"/>
      <c r="D176" s="121"/>
      <c r="E176" s="122"/>
      <c r="F176" s="123"/>
      <c r="G176" s="123"/>
      <c r="H176" s="124"/>
      <c r="I176" s="125"/>
      <c r="J176" s="126"/>
      <c r="K176" s="127"/>
      <c r="L176" s="127"/>
      <c r="M176" s="127"/>
      <c r="N176" s="218"/>
      <c r="P176" s="224"/>
    </row>
    <row r="177" spans="2:16" s="29" customFormat="1" ht="11.4" hidden="1" x14ac:dyDescent="0.2">
      <c r="B177" s="26"/>
      <c r="C177" s="27"/>
      <c r="D177" s="28"/>
      <c r="E177" s="56"/>
      <c r="F177" s="57"/>
      <c r="G177" s="58"/>
      <c r="H177" s="59"/>
      <c r="I177" s="60"/>
      <c r="J177" s="61"/>
      <c r="K177" s="62"/>
      <c r="L177" s="63">
        <f>+K177*J177</f>
        <v>0</v>
      </c>
      <c r="M177" s="64"/>
      <c r="N177" s="214"/>
      <c r="P177" s="225"/>
    </row>
    <row r="178" spans="2:16" s="30" customFormat="1" x14ac:dyDescent="0.25">
      <c r="B178" s="31">
        <v>13</v>
      </c>
      <c r="C178" s="32" t="s">
        <v>104</v>
      </c>
      <c r="D178" s="32"/>
      <c r="E178" s="33"/>
      <c r="F178" s="34"/>
      <c r="G178" s="35"/>
      <c r="H178" s="36"/>
      <c r="I178" s="37"/>
      <c r="J178" s="38"/>
      <c r="K178" s="39"/>
      <c r="L178" s="40">
        <f>SUM(L179:L183)</f>
        <v>0</v>
      </c>
      <c r="M178" s="41">
        <f>L178</f>
        <v>0</v>
      </c>
      <c r="N178" s="215"/>
      <c r="P178" s="224"/>
    </row>
    <row r="179" spans="2:16" x14ac:dyDescent="0.25">
      <c r="B179" s="82"/>
      <c r="C179" s="83">
        <v>13.1</v>
      </c>
      <c r="D179" s="229" t="s">
        <v>105</v>
      </c>
      <c r="E179" s="229"/>
      <c r="F179" s="230"/>
      <c r="G179" s="182"/>
      <c r="H179" s="183"/>
      <c r="I179" s="184"/>
      <c r="J179" s="185"/>
      <c r="K179" s="186"/>
      <c r="L179" s="84">
        <f t="shared" ref="L179:L183" si="26">J179*K179</f>
        <v>0</v>
      </c>
      <c r="M179" s="85">
        <f t="shared" ref="M179:M183" si="27">L179</f>
        <v>0</v>
      </c>
      <c r="N179" s="213"/>
      <c r="P179" s="224"/>
    </row>
    <row r="180" spans="2:16" x14ac:dyDescent="0.25">
      <c r="B180" s="82"/>
      <c r="C180" s="83">
        <v>13.2</v>
      </c>
      <c r="D180" s="229" t="s">
        <v>106</v>
      </c>
      <c r="E180" s="229"/>
      <c r="F180" s="230"/>
      <c r="G180" s="182"/>
      <c r="H180" s="183"/>
      <c r="I180" s="184"/>
      <c r="J180" s="185"/>
      <c r="K180" s="186"/>
      <c r="L180" s="84">
        <f t="shared" si="26"/>
        <v>0</v>
      </c>
      <c r="M180" s="85">
        <f t="shared" si="27"/>
        <v>0</v>
      </c>
      <c r="N180" s="213"/>
      <c r="P180" s="224"/>
    </row>
    <row r="181" spans="2:16" x14ac:dyDescent="0.25">
      <c r="B181" s="82"/>
      <c r="C181" s="83">
        <v>13.3</v>
      </c>
      <c r="D181" s="229" t="s">
        <v>107</v>
      </c>
      <c r="E181" s="229"/>
      <c r="F181" s="230"/>
      <c r="G181" s="182"/>
      <c r="H181" s="183"/>
      <c r="I181" s="184"/>
      <c r="J181" s="185"/>
      <c r="K181" s="186"/>
      <c r="L181" s="84">
        <f t="shared" si="26"/>
        <v>0</v>
      </c>
      <c r="M181" s="85">
        <f t="shared" si="27"/>
        <v>0</v>
      </c>
      <c r="N181" s="213"/>
      <c r="P181" s="224"/>
    </row>
    <row r="182" spans="2:16" x14ac:dyDescent="0.25">
      <c r="B182" s="82"/>
      <c r="C182" s="83">
        <v>13.4</v>
      </c>
      <c r="D182" s="233"/>
      <c r="E182" s="233"/>
      <c r="F182" s="234"/>
      <c r="G182" s="182"/>
      <c r="H182" s="183"/>
      <c r="I182" s="184"/>
      <c r="J182" s="185"/>
      <c r="K182" s="186"/>
      <c r="L182" s="84">
        <f t="shared" si="26"/>
        <v>0</v>
      </c>
      <c r="M182" s="85">
        <f t="shared" si="27"/>
        <v>0</v>
      </c>
      <c r="N182" s="213"/>
      <c r="P182" s="224"/>
    </row>
    <row r="183" spans="2:16" x14ac:dyDescent="0.25">
      <c r="B183" s="82"/>
      <c r="C183" s="83">
        <v>13.5</v>
      </c>
      <c r="D183" s="233"/>
      <c r="E183" s="233"/>
      <c r="F183" s="234"/>
      <c r="G183" s="182"/>
      <c r="H183" s="183"/>
      <c r="I183" s="184"/>
      <c r="J183" s="185"/>
      <c r="K183" s="186"/>
      <c r="L183" s="84">
        <f t="shared" si="26"/>
        <v>0</v>
      </c>
      <c r="M183" s="85">
        <f t="shared" si="27"/>
        <v>0</v>
      </c>
      <c r="N183" s="213"/>
      <c r="P183" s="224"/>
    </row>
    <row r="184" spans="2:16" x14ac:dyDescent="0.25">
      <c r="B184" s="143"/>
      <c r="C184" s="144"/>
      <c r="D184" s="134"/>
      <c r="E184" s="135"/>
      <c r="F184" s="136"/>
      <c r="G184" s="136"/>
      <c r="H184" s="137"/>
      <c r="I184" s="138"/>
      <c r="J184" s="139"/>
      <c r="K184" s="140"/>
      <c r="L184" s="140"/>
      <c r="M184" s="140"/>
      <c r="N184" s="218"/>
      <c r="P184" s="224"/>
    </row>
    <row r="185" spans="2:16" x14ac:dyDescent="0.25">
      <c r="B185" s="145"/>
      <c r="C185" s="146"/>
      <c r="D185" s="121"/>
      <c r="E185" s="122"/>
      <c r="F185" s="123"/>
      <c r="G185" s="123"/>
      <c r="H185" s="124"/>
      <c r="I185" s="125"/>
      <c r="J185" s="126"/>
      <c r="K185" s="127"/>
      <c r="L185" s="127"/>
      <c r="M185" s="127"/>
      <c r="N185" s="218"/>
      <c r="P185" s="224"/>
    </row>
    <row r="186" spans="2:16" s="30" customFormat="1" x14ac:dyDescent="0.25">
      <c r="B186" s="31">
        <v>14</v>
      </c>
      <c r="C186" s="32" t="s">
        <v>108</v>
      </c>
      <c r="D186" s="32"/>
      <c r="E186" s="33"/>
      <c r="F186" s="34"/>
      <c r="G186" s="35"/>
      <c r="H186" s="36"/>
      <c r="I186" s="37"/>
      <c r="J186" s="38"/>
      <c r="K186" s="39"/>
      <c r="L186" s="40">
        <f>SUM(L187:L191)</f>
        <v>0</v>
      </c>
      <c r="M186" s="41">
        <f>L186</f>
        <v>0</v>
      </c>
      <c r="N186" s="215"/>
      <c r="P186" s="224"/>
    </row>
    <row r="187" spans="2:16" x14ac:dyDescent="0.25">
      <c r="B187" s="82"/>
      <c r="C187" s="83">
        <v>14.1</v>
      </c>
      <c r="D187" s="229" t="s">
        <v>109</v>
      </c>
      <c r="E187" s="229"/>
      <c r="F187" s="230"/>
      <c r="G187" s="182"/>
      <c r="H187" s="183"/>
      <c r="I187" s="184"/>
      <c r="J187" s="185"/>
      <c r="K187" s="186"/>
      <c r="L187" s="84">
        <f t="shared" ref="L187:L191" si="28">J187*K187</f>
        <v>0</v>
      </c>
      <c r="M187" s="85">
        <f t="shared" ref="M187:M191" si="29">L187</f>
        <v>0</v>
      </c>
      <c r="N187" s="213"/>
      <c r="P187" s="224"/>
    </row>
    <row r="188" spans="2:16" x14ac:dyDescent="0.25">
      <c r="B188" s="82"/>
      <c r="C188" s="83">
        <v>14.2</v>
      </c>
      <c r="D188" s="229" t="s">
        <v>110</v>
      </c>
      <c r="E188" s="229"/>
      <c r="F188" s="230"/>
      <c r="G188" s="182"/>
      <c r="H188" s="183"/>
      <c r="I188" s="184"/>
      <c r="J188" s="185"/>
      <c r="K188" s="186"/>
      <c r="L188" s="84">
        <f t="shared" si="28"/>
        <v>0</v>
      </c>
      <c r="M188" s="85">
        <f t="shared" si="29"/>
        <v>0</v>
      </c>
      <c r="N188" s="213"/>
      <c r="P188" s="224"/>
    </row>
    <row r="189" spans="2:16" x14ac:dyDescent="0.25">
      <c r="B189" s="82"/>
      <c r="C189" s="83">
        <v>14.3</v>
      </c>
      <c r="D189" s="233"/>
      <c r="E189" s="233"/>
      <c r="F189" s="234"/>
      <c r="G189" s="182"/>
      <c r="H189" s="183"/>
      <c r="I189" s="184"/>
      <c r="J189" s="185"/>
      <c r="K189" s="186"/>
      <c r="L189" s="84">
        <f t="shared" si="28"/>
        <v>0</v>
      </c>
      <c r="M189" s="85">
        <f t="shared" si="29"/>
        <v>0</v>
      </c>
      <c r="N189" s="213"/>
      <c r="P189" s="224"/>
    </row>
    <row r="190" spans="2:16" x14ac:dyDescent="0.25">
      <c r="B190" s="82"/>
      <c r="C190" s="83">
        <v>14.4</v>
      </c>
      <c r="D190" s="233"/>
      <c r="E190" s="233"/>
      <c r="F190" s="234"/>
      <c r="G190" s="182"/>
      <c r="H190" s="183"/>
      <c r="I190" s="184"/>
      <c r="J190" s="185"/>
      <c r="K190" s="186"/>
      <c r="L190" s="84">
        <f t="shared" si="28"/>
        <v>0</v>
      </c>
      <c r="M190" s="85">
        <f t="shared" si="29"/>
        <v>0</v>
      </c>
      <c r="N190" s="213"/>
      <c r="P190" s="224"/>
    </row>
    <row r="191" spans="2:16" x14ac:dyDescent="0.25">
      <c r="B191" s="82"/>
      <c r="C191" s="83">
        <v>14.5</v>
      </c>
      <c r="D191" s="233"/>
      <c r="E191" s="233"/>
      <c r="F191" s="234"/>
      <c r="G191" s="182"/>
      <c r="H191" s="183"/>
      <c r="I191" s="184"/>
      <c r="J191" s="185"/>
      <c r="K191" s="186"/>
      <c r="L191" s="84">
        <f t="shared" si="28"/>
        <v>0</v>
      </c>
      <c r="M191" s="85">
        <f t="shared" si="29"/>
        <v>0</v>
      </c>
      <c r="N191" s="216"/>
      <c r="P191" s="224"/>
    </row>
    <row r="192" spans="2:16" x14ac:dyDescent="0.25">
      <c r="B192" s="192"/>
      <c r="C192" s="193"/>
      <c r="D192" s="192"/>
      <c r="E192" s="194"/>
      <c r="F192" s="195"/>
      <c r="G192" s="195"/>
      <c r="H192" s="196"/>
      <c r="I192" s="197"/>
      <c r="J192" s="198"/>
      <c r="K192" s="199"/>
      <c r="L192" s="199"/>
      <c r="M192" s="199"/>
      <c r="N192" s="199"/>
      <c r="P192" s="224"/>
    </row>
    <row r="193" spans="1:25" x14ac:dyDescent="0.25">
      <c r="B193" s="80"/>
      <c r="C193" s="200"/>
      <c r="D193" s="80"/>
      <c r="E193" s="201"/>
      <c r="F193" s="202"/>
      <c r="G193" s="202"/>
      <c r="H193" s="203"/>
      <c r="I193" s="204"/>
      <c r="J193" s="205"/>
      <c r="K193" s="206"/>
      <c r="L193" s="206"/>
      <c r="M193" s="206"/>
      <c r="N193" s="206"/>
      <c r="P193" s="224"/>
    </row>
    <row r="194" spans="1:25" x14ac:dyDescent="0.25">
      <c r="P194" s="226"/>
    </row>
    <row r="195" spans="1:25" x14ac:dyDescent="0.25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</row>
    <row r="196" spans="1:25" x14ac:dyDescent="0.25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</row>
    <row r="197" spans="1:25" ht="75" customHeight="1" x14ac:dyDescent="0.25">
      <c r="B197" s="1" t="s">
        <v>111</v>
      </c>
      <c r="C197" s="3"/>
      <c r="D197" s="3"/>
      <c r="E197" s="6"/>
      <c r="F197" s="7"/>
      <c r="G197" s="8" t="s">
        <v>9</v>
      </c>
      <c r="H197" s="72" t="s">
        <v>112</v>
      </c>
      <c r="I197" s="73" t="s">
        <v>11</v>
      </c>
      <c r="J197" s="74" t="s">
        <v>12</v>
      </c>
      <c r="K197" s="75" t="s">
        <v>13</v>
      </c>
      <c r="L197" s="76" t="s">
        <v>14</v>
      </c>
      <c r="M197" s="207"/>
      <c r="N197" s="76" t="s">
        <v>16</v>
      </c>
      <c r="P197" s="223"/>
      <c r="Q197" s="223"/>
    </row>
    <row r="198" spans="1:25" ht="22.35" customHeight="1" x14ac:dyDescent="0.25">
      <c r="B198" s="162" t="s">
        <v>113</v>
      </c>
      <c r="C198" s="163" t="s">
        <v>18</v>
      </c>
      <c r="D198" s="164"/>
      <c r="E198" s="165"/>
      <c r="F198" s="166"/>
      <c r="G198" s="167"/>
      <c r="H198" s="168"/>
      <c r="I198" s="169"/>
      <c r="J198" s="170"/>
      <c r="K198" s="171"/>
      <c r="L198" s="172">
        <f>SUM(L199:L203)</f>
        <v>0</v>
      </c>
      <c r="M198" s="208"/>
      <c r="N198" s="211">
        <f>L198</f>
        <v>0</v>
      </c>
      <c r="P198" s="224"/>
      <c r="Q198" s="223"/>
    </row>
    <row r="199" spans="1:25" x14ac:dyDescent="0.25">
      <c r="B199" s="82"/>
      <c r="C199" s="83">
        <v>99.1</v>
      </c>
      <c r="D199" s="229" t="s">
        <v>114</v>
      </c>
      <c r="E199" s="229"/>
      <c r="F199" s="230"/>
      <c r="G199" s="182"/>
      <c r="H199" s="183"/>
      <c r="I199" s="184"/>
      <c r="J199" s="185"/>
      <c r="K199" s="186"/>
      <c r="L199" s="84">
        <f>J199*K199</f>
        <v>0</v>
      </c>
      <c r="M199" s="209"/>
      <c r="N199" s="85">
        <f>L199</f>
        <v>0</v>
      </c>
      <c r="P199" s="224"/>
    </row>
    <row r="200" spans="1:25" ht="28.35" customHeight="1" x14ac:dyDescent="0.25">
      <c r="B200" s="82"/>
      <c r="C200" s="83">
        <v>99.2</v>
      </c>
      <c r="D200" s="231" t="s">
        <v>115</v>
      </c>
      <c r="E200" s="231"/>
      <c r="F200" s="232"/>
      <c r="G200" s="182"/>
      <c r="H200" s="183"/>
      <c r="I200" s="184"/>
      <c r="J200" s="185"/>
      <c r="K200" s="186"/>
      <c r="L200" s="84">
        <f t="shared" ref="L200:L202" si="30">J200*K200</f>
        <v>0</v>
      </c>
      <c r="M200" s="209"/>
      <c r="N200" s="85">
        <f t="shared" ref="N200:N203" si="31">L200</f>
        <v>0</v>
      </c>
      <c r="P200" s="224"/>
    </row>
    <row r="201" spans="1:25" x14ac:dyDescent="0.25">
      <c r="B201" s="82"/>
      <c r="C201" s="83">
        <v>99.3</v>
      </c>
      <c r="D201" s="233"/>
      <c r="E201" s="233"/>
      <c r="F201" s="234"/>
      <c r="G201" s="182"/>
      <c r="H201" s="183"/>
      <c r="I201" s="184"/>
      <c r="J201" s="185"/>
      <c r="K201" s="186"/>
      <c r="L201" s="84">
        <f t="shared" si="30"/>
        <v>0</v>
      </c>
      <c r="M201" s="209"/>
      <c r="N201" s="85">
        <f t="shared" si="31"/>
        <v>0</v>
      </c>
      <c r="P201" s="224"/>
    </row>
    <row r="202" spans="1:25" x14ac:dyDescent="0.25">
      <c r="B202" s="82"/>
      <c r="C202" s="83">
        <v>99.4</v>
      </c>
      <c r="D202" s="233"/>
      <c r="E202" s="233"/>
      <c r="F202" s="234"/>
      <c r="G202" s="182"/>
      <c r="H202" s="183"/>
      <c r="I202" s="184"/>
      <c r="J202" s="185"/>
      <c r="K202" s="186"/>
      <c r="L202" s="84">
        <f t="shared" si="30"/>
        <v>0</v>
      </c>
      <c r="M202" s="209"/>
      <c r="N202" s="85">
        <f t="shared" si="31"/>
        <v>0</v>
      </c>
      <c r="P202" s="224"/>
    </row>
    <row r="203" spans="1:25" x14ac:dyDescent="0.25">
      <c r="B203" s="82"/>
      <c r="C203" s="83">
        <v>99.5</v>
      </c>
      <c r="D203" s="233"/>
      <c r="E203" s="233"/>
      <c r="F203" s="234"/>
      <c r="G203" s="182"/>
      <c r="H203" s="183"/>
      <c r="I203" s="184"/>
      <c r="J203" s="185"/>
      <c r="K203" s="186"/>
      <c r="L203" s="84">
        <f t="shared" ref="L203" si="32">J203*K203</f>
        <v>0</v>
      </c>
      <c r="M203" s="210"/>
      <c r="N203" s="85">
        <f t="shared" si="31"/>
        <v>0</v>
      </c>
      <c r="P203" s="224"/>
    </row>
  </sheetData>
  <mergeCells count="138">
    <mergeCell ref="G7:J7"/>
    <mergeCell ref="G8:J8"/>
    <mergeCell ref="G9:J9"/>
    <mergeCell ref="E74:F74"/>
    <mergeCell ref="B124:F124"/>
    <mergeCell ref="D18:F18"/>
    <mergeCell ref="B15:F15"/>
    <mergeCell ref="D28:F28"/>
    <mergeCell ref="D29:F29"/>
    <mergeCell ref="D30:F30"/>
    <mergeCell ref="D34:F34"/>
    <mergeCell ref="D35:F35"/>
    <mergeCell ref="D19:F19"/>
    <mergeCell ref="D20:F20"/>
    <mergeCell ref="D21:F21"/>
    <mergeCell ref="D25:F25"/>
    <mergeCell ref="D26:F26"/>
    <mergeCell ref="D44:F44"/>
    <mergeCell ref="D45:F45"/>
    <mergeCell ref="D46:F46"/>
    <mergeCell ref="D47:F47"/>
    <mergeCell ref="D48:F48"/>
    <mergeCell ref="D36:F36"/>
    <mergeCell ref="D37:F37"/>
    <mergeCell ref="D41:F41"/>
    <mergeCell ref="D42:F42"/>
    <mergeCell ref="D43:F43"/>
    <mergeCell ref="D54:F54"/>
    <mergeCell ref="D55:F55"/>
    <mergeCell ref="D56:F56"/>
    <mergeCell ref="D60:F60"/>
    <mergeCell ref="D61:F61"/>
    <mergeCell ref="D49:F49"/>
    <mergeCell ref="D50:F50"/>
    <mergeCell ref="D51:F51"/>
    <mergeCell ref="D52:F52"/>
    <mergeCell ref="D53:F53"/>
    <mergeCell ref="D67:F67"/>
    <mergeCell ref="D68:F68"/>
    <mergeCell ref="D69:F69"/>
    <mergeCell ref="D70:F70"/>
    <mergeCell ref="D71:F71"/>
    <mergeCell ref="D62:F62"/>
    <mergeCell ref="D63:F63"/>
    <mergeCell ref="D64:F64"/>
    <mergeCell ref="D65:F65"/>
    <mergeCell ref="D66:F66"/>
    <mergeCell ref="D81:F81"/>
    <mergeCell ref="D82:F82"/>
    <mergeCell ref="D83:F83"/>
    <mergeCell ref="D84:F84"/>
    <mergeCell ref="D85:F85"/>
    <mergeCell ref="D72:F72"/>
    <mergeCell ref="D77:F77"/>
    <mergeCell ref="D78:F78"/>
    <mergeCell ref="D79:F79"/>
    <mergeCell ref="D80:F80"/>
    <mergeCell ref="D91:F91"/>
    <mergeCell ref="D92:F92"/>
    <mergeCell ref="D93:F93"/>
    <mergeCell ref="D94:F94"/>
    <mergeCell ref="D95:F95"/>
    <mergeCell ref="D86:F86"/>
    <mergeCell ref="D87:F87"/>
    <mergeCell ref="D88:F88"/>
    <mergeCell ref="D89:F89"/>
    <mergeCell ref="D90:F90"/>
    <mergeCell ref="D104:F104"/>
    <mergeCell ref="D105:F105"/>
    <mergeCell ref="D106:F106"/>
    <mergeCell ref="D107:F107"/>
    <mergeCell ref="D108:F108"/>
    <mergeCell ref="D99:F99"/>
    <mergeCell ref="D100:F100"/>
    <mergeCell ref="D101:F101"/>
    <mergeCell ref="D102:F102"/>
    <mergeCell ref="D103:F103"/>
    <mergeCell ref="D117:F117"/>
    <mergeCell ref="D118:F118"/>
    <mergeCell ref="D119:F119"/>
    <mergeCell ref="D120:F120"/>
    <mergeCell ref="D121:F121"/>
    <mergeCell ref="D109:F109"/>
    <mergeCell ref="D110:F110"/>
    <mergeCell ref="D111:F111"/>
    <mergeCell ref="D115:F115"/>
    <mergeCell ref="D116:F116"/>
    <mergeCell ref="D132:F132"/>
    <mergeCell ref="D136:F136"/>
    <mergeCell ref="D137:F137"/>
    <mergeCell ref="D138:F138"/>
    <mergeCell ref="D139:F139"/>
    <mergeCell ref="D127:F127"/>
    <mergeCell ref="D128:F128"/>
    <mergeCell ref="D129:F129"/>
    <mergeCell ref="D130:F130"/>
    <mergeCell ref="D131:F131"/>
    <mergeCell ref="D148:F148"/>
    <mergeCell ref="D149:F149"/>
    <mergeCell ref="D150:F150"/>
    <mergeCell ref="D151:F151"/>
    <mergeCell ref="D152:F152"/>
    <mergeCell ref="D140:F140"/>
    <mergeCell ref="D141:F141"/>
    <mergeCell ref="D142:F142"/>
    <mergeCell ref="D146:F146"/>
    <mergeCell ref="D147:F147"/>
    <mergeCell ref="D161:F161"/>
    <mergeCell ref="D162:F162"/>
    <mergeCell ref="D166:F166"/>
    <mergeCell ref="D167:F167"/>
    <mergeCell ref="D168:F168"/>
    <mergeCell ref="D153:F153"/>
    <mergeCell ref="D157:F157"/>
    <mergeCell ref="D158:F158"/>
    <mergeCell ref="D159:F159"/>
    <mergeCell ref="D160:F160"/>
    <mergeCell ref="D183:F183"/>
    <mergeCell ref="D174:F174"/>
    <mergeCell ref="D179:F179"/>
    <mergeCell ref="D180:F180"/>
    <mergeCell ref="D181:F181"/>
    <mergeCell ref="D182:F182"/>
    <mergeCell ref="D169:F169"/>
    <mergeCell ref="D170:F170"/>
    <mergeCell ref="D171:F171"/>
    <mergeCell ref="D172:F172"/>
    <mergeCell ref="D173:F173"/>
    <mergeCell ref="D199:F199"/>
    <mergeCell ref="D200:F200"/>
    <mergeCell ref="D201:F201"/>
    <mergeCell ref="D202:F202"/>
    <mergeCell ref="D203:F203"/>
    <mergeCell ref="D187:F187"/>
    <mergeCell ref="D188:F188"/>
    <mergeCell ref="D189:F189"/>
    <mergeCell ref="D190:F190"/>
    <mergeCell ref="D191:F191"/>
  </mergeCells>
  <conditionalFormatting sqref="L125">
    <cfRule type="expression" dxfId="2" priority="5">
      <formula>"&lt;(0.15*L13)"</formula>
    </cfRule>
  </conditionalFormatting>
  <conditionalFormatting sqref="L16">
    <cfRule type="cellIs" dxfId="1" priority="1" operator="lessThanOrEqual">
      <formula>(0.15*L125)</formula>
    </cfRule>
    <cfRule type="cellIs" dxfId="0" priority="3" operator="greaterThan">
      <formula>(0.15*L125)</formula>
    </cfRule>
  </conditionalFormatting>
  <pageMargins left="0.78740157480314965" right="0.78740157480314965" top="0.59055118110236227" bottom="0.78740157480314965" header="0.31496062992125984" footer="0.31496062992125984"/>
  <pageSetup scale="55" fitToHeight="0" orientation="landscape" r:id="rId1"/>
  <headerFooter>
    <oddFooter>&amp;L&amp;"Arial,Standard"&amp;9Date d’impression: &amp;D&amp;R&amp;"Arial,Standard"&amp;9Page &amp;P sur &amp;N</oddFooter>
  </headerFooter>
  <customProperties>
    <customPr name="EpmWorksheetKeyString_GUID" r:id="rId2"/>
  </customProperties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.2_Vorlage_Investitionskosten_D"/>
    <f:field ref="objsubject" par="" edit="true" text=""/>
    <f:field ref="objcreatedby" par="" text="Semadeni, Gianni (BFE - seg)"/>
    <f:field ref="objcreatedat" par="" text="01.03.2019 08:34:02"/>
    <f:field ref="objchangedby" par="" text="Semadeni, Gianni (BFE - seg)"/>
    <f:field ref="objmodifiedat" par="" text="01.03.2019 08:34:59"/>
    <f:field ref="doc_FSCFOLIO_1_1001_FieldDocumentNumber" par="" text=""/>
    <f:field ref="doc_FSCFOLIO_1_1001_FieldSubject" par="" edit="true" text=""/>
    <f:field ref="FSCFOLIO_1_1001_FieldCurrentUser" par="" text="Gianni Semadeni"/>
    <f:field ref="CCAPRECONFIG_15_1001_Objektname" par="" edit="true" text="1.2_Vorlage_Investitionskosten_D"/>
    <f:field ref="CHPRECONFIG_1_1001_Objektname" par="" edit="true" text="1.2_Vorlage_Investitionskosten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Coûts d’investissement</vt:lpstr>
      <vt:lpstr>'Coûts d’investissement'!Druckbereich</vt:lpstr>
      <vt:lpstr>'Coûts d’investissement'!Drucktitel</vt:lpstr>
    </vt:vector>
  </TitlesOfParts>
  <Company>Pöyry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Oberrauch, Felix</dc:creator>
  <cp:lastModifiedBy>Geissmann Markus BFE</cp:lastModifiedBy>
  <cp:lastPrinted>2018-01-04T07:01:24Z</cp:lastPrinted>
  <dcterms:created xsi:type="dcterms:W3CDTF">2017-12-08T11:35:47Z</dcterms:created>
  <dcterms:modified xsi:type="dcterms:W3CDTF">2023-02-13T14:49:36Z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Wasserkraft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seg</vt:lpwstr>
  </property>
  <property fmtid="{D5CDD505-2E9C-101B-9397-08002B2CF9AE}" pid="19" name="FSC#UVEKCFG@15.1700:CategoryReference">
    <vt:lpwstr>452.11</vt:lpwstr>
  </property>
  <property fmtid="{D5CDD505-2E9C-101B-9397-08002B2CF9AE}" pid="20" name="FSC#UVEKCFG@15.1700:cooAddress">
    <vt:lpwstr>COO.2207.110.3.1768360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1.2_Vorlage_Investitionskosten_D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2019-03-01-0039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01.03.2019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1.2_Vorlage_Investitionskosten_D</vt:lpwstr>
  </property>
  <property fmtid="{D5CDD505-2E9C-101B-9397-08002B2CF9AE}" pid="100" name="FSC#UVEKCFG@15.1700:Nummer">
    <vt:lpwstr>2019-03-01-0039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452.11-00007</vt:lpwstr>
  </property>
  <property fmtid="{D5CDD505-2E9C-101B-9397-08002B2CF9AE}" pid="136" name="FSC#COOELAK@1.1001:FileRefYear">
    <vt:lpwstr>2017</vt:lpwstr>
  </property>
  <property fmtid="{D5CDD505-2E9C-101B-9397-08002B2CF9AE}" pid="137" name="FSC#COOELAK@1.1001:FileRefOrdinal">
    <vt:lpwstr>7</vt:lpwstr>
  </property>
  <property fmtid="{D5CDD505-2E9C-101B-9397-08002B2CF9AE}" pid="138" name="FSC#COOELAK@1.1001:FileRefOU">
    <vt:lpwstr>EE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Semadeni Gianni</vt:lpwstr>
  </property>
  <property fmtid="{D5CDD505-2E9C-101B-9397-08002B2CF9AE}" pid="141" name="FSC#COOELAK@1.1001:OwnerExtension">
    <vt:lpwstr>+41 58 466 34 44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Wasserkraft (BFE)</vt:lpwstr>
  </property>
  <property fmtid="{D5CDD505-2E9C-101B-9397-08002B2CF9AE}" pid="148" name="FSC#COOELAK@1.1001:CreatedAt">
    <vt:lpwstr>01.03.2019</vt:lpwstr>
  </property>
  <property fmtid="{D5CDD505-2E9C-101B-9397-08002B2CF9AE}" pid="149" name="FSC#COOELAK@1.1001:OU">
    <vt:lpwstr>Wasserkraft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*COO.2207.110.3.1768360*</vt:lpwstr>
  </property>
  <property fmtid="{D5CDD505-2E9C-101B-9397-08002B2CF9AE}" pid="152" name="FSC#COOELAK@1.1001:RefBarCode">
    <vt:lpwstr>*COO.2207.110.4.1768361*</vt:lpwstr>
  </property>
  <property fmtid="{D5CDD505-2E9C-101B-9397-08002B2CF9AE}" pid="153" name="FSC#COOELAK@1.1001:FileRefBarCode">
    <vt:lpwstr>*452.11-00007*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452.11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gianni.semadeni@bfe.admin.ch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1.2_Vorlage_Investitionskosten_D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452.11-00007/00004/00006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COO.2207.110.3.1768360</vt:lpwstr>
  </property>
  <property fmtid="{D5CDD505-2E9C-101B-9397-08002B2CF9AE}" pid="198" name="FSC#FSCFOLIO@1.1001:docpropproject">
    <vt:lpwstr/>
  </property>
</Properties>
</file>