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80864535\AppData\Local\rubicon\Acta Nova Client\Data\645900636\"/>
    </mc:Choice>
  </mc:AlternateContent>
  <xr:revisionPtr revIDLastSave="0" documentId="13_ncr:1_{DA0A54A5-AB60-4AD7-8911-CC945DC0B8F1}" xr6:coauthVersionLast="47" xr6:coauthVersionMax="47" xr10:uidLastSave="{00000000-0000-0000-0000-000000000000}"/>
  <bookViews>
    <workbookView xWindow="-120" yWindow="-120" windowWidth="29040" windowHeight="15840" xr2:uid="{00000000-000D-0000-FFFF-FFFF00000000}"/>
  </bookViews>
  <sheets>
    <sheet name="Investitionen" sheetId="3" r:id="rId1"/>
    <sheet name="Text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9" i="3" l="1"/>
  <c r="A42" i="2"/>
  <c r="A48" i="2"/>
  <c r="A46" i="3" s="1"/>
  <c r="A31" i="2"/>
  <c r="A26" i="3" s="1"/>
  <c r="A32" i="2"/>
  <c r="A27" i="3" s="1"/>
  <c r="A39" i="2"/>
  <c r="A36" i="3" s="1"/>
  <c r="A40" i="2"/>
  <c r="A37" i="3" s="1"/>
  <c r="A41" i="2"/>
  <c r="A38" i="3" s="1"/>
  <c r="A45" i="2"/>
  <c r="A43" i="3" s="1"/>
  <c r="B64" i="3" l="1"/>
  <c r="C64" i="3"/>
  <c r="D64" i="3"/>
  <c r="C59" i="3"/>
  <c r="D59" i="3"/>
  <c r="B59" i="3"/>
  <c r="A18" i="2"/>
  <c r="E64" i="3" l="1"/>
  <c r="C66" i="3"/>
  <c r="B66" i="3"/>
  <c r="D66" i="3"/>
  <c r="A13" i="2" l="1"/>
  <c r="A14" i="2"/>
  <c r="A15" i="2"/>
  <c r="A16" i="2"/>
  <c r="A17" i="2"/>
  <c r="A19" i="2"/>
  <c r="A20" i="2"/>
  <c r="A21" i="2"/>
  <c r="A22" i="2"/>
  <c r="A23" i="2"/>
  <c r="A24" i="2"/>
  <c r="A25" i="2"/>
  <c r="A26" i="2"/>
  <c r="A27" i="2"/>
  <c r="A28" i="2"/>
  <c r="A29" i="2"/>
  <c r="A30" i="2"/>
  <c r="A25" i="3" s="1"/>
  <c r="A33" i="2"/>
  <c r="A28" i="3" s="1"/>
  <c r="A34" i="2"/>
  <c r="A35" i="2"/>
  <c r="A36" i="2"/>
  <c r="A33" i="3" s="1"/>
  <c r="A37" i="2"/>
  <c r="A38" i="2"/>
  <c r="A35" i="3" s="1"/>
  <c r="A43" i="2"/>
  <c r="A44" i="2"/>
  <c r="A46" i="2"/>
  <c r="A47" i="2"/>
  <c r="A49" i="2"/>
  <c r="A50" i="2"/>
  <c r="A51" i="2"/>
  <c r="A52" i="2"/>
  <c r="A53" i="2"/>
  <c r="A54" i="2"/>
  <c r="A55" i="2"/>
  <c r="A56" i="3" s="1"/>
  <c r="A56" i="2"/>
  <c r="A57" i="2"/>
  <c r="A58" i="2"/>
  <c r="A59" i="2"/>
  <c r="A60" i="2"/>
  <c r="A61" i="2"/>
  <c r="A62" i="2"/>
  <c r="A64" i="3" s="1"/>
  <c r="A63" i="2"/>
  <c r="A64" i="2"/>
  <c r="A65" i="2"/>
  <c r="A66" i="2"/>
  <c r="A67" i="2"/>
  <c r="A68" i="2"/>
  <c r="A69" i="2"/>
  <c r="A70" i="2"/>
  <c r="A71" i="2"/>
  <c r="A72" i="2"/>
  <c r="A73" i="2"/>
  <c r="A75" i="3" s="1"/>
  <c r="A74" i="2"/>
  <c r="A76" i="3" s="1"/>
  <c r="A75" i="2"/>
  <c r="A77" i="3" s="1"/>
  <c r="A76" i="2"/>
  <c r="A78" i="3" s="1"/>
  <c r="A77" i="2"/>
  <c r="A79" i="3" s="1"/>
  <c r="A78" i="2"/>
  <c r="A79" i="2"/>
  <c r="A80" i="2"/>
  <c r="A81" i="2"/>
  <c r="A82" i="2"/>
  <c r="A45" i="3" l="1"/>
  <c r="A44" i="3"/>
  <c r="A61" i="3"/>
  <c r="A55" i="3"/>
  <c r="A54" i="3"/>
  <c r="A47" i="3"/>
  <c r="A48" i="3"/>
  <c r="A34" i="3"/>
  <c r="A40" i="3"/>
  <c r="A24" i="3"/>
  <c r="A59" i="3" l="1"/>
  <c r="A53" i="3"/>
  <c r="A71" i="3" l="1"/>
  <c r="B74" i="3" l="1"/>
  <c r="A4" i="2"/>
  <c r="A12" i="2"/>
  <c r="A12" i="3" s="1"/>
  <c r="A13" i="3"/>
  <c r="A14" i="3"/>
  <c r="A15" i="3"/>
  <c r="A16" i="3"/>
  <c r="A20" i="3"/>
  <c r="B20" i="3"/>
  <c r="C20" i="3"/>
  <c r="D20" i="3"/>
  <c r="E20" i="3"/>
  <c r="A22" i="3"/>
  <c r="A23" i="3"/>
  <c r="A60" i="3"/>
  <c r="A62" i="3"/>
  <c r="A72" i="3"/>
  <c r="A74" i="3"/>
  <c r="A8" i="2"/>
  <c r="A9" i="2"/>
  <c r="A10" i="2"/>
  <c r="A8" i="3" s="1"/>
  <c r="A11" i="2"/>
  <c r="A7" i="2"/>
  <c r="A66" i="3" l="1"/>
  <c r="A6" i="3"/>
  <c r="A7" i="3"/>
</calcChain>
</file>

<file path=xl/sharedStrings.xml><?xml version="1.0" encoding="utf-8"?>
<sst xmlns="http://schemas.openxmlformats.org/spreadsheetml/2006/main" count="210" uniqueCount="194">
  <si>
    <t>kW</t>
  </si>
  <si>
    <t>Allgemeine Angaben</t>
  </si>
  <si>
    <t>Projekttittel</t>
  </si>
  <si>
    <t>Gesuchsteller</t>
  </si>
  <si>
    <t>Leittechnik (EMSR)</t>
  </si>
  <si>
    <t>Bitte Sprache auswählen</t>
  </si>
  <si>
    <t>Veuillez choisir la langue svp.</t>
  </si>
  <si>
    <t xml:space="preserve">Gesamttotal ohne MWSt. </t>
  </si>
  <si>
    <t>D</t>
  </si>
  <si>
    <t>F</t>
  </si>
  <si>
    <t>I</t>
  </si>
  <si>
    <t>Leistung neu BHKW</t>
  </si>
  <si>
    <t>Bemerkungen / Zuordnung Offerte</t>
  </si>
  <si>
    <t>Die Kosten der folgenden Anlagenbestandteile gelten als anrechenbare Investitionskosten:</t>
  </si>
  <si>
    <t>Anlagenbestandteil</t>
  </si>
  <si>
    <t>Nutzungsdauer in Jahren</t>
  </si>
  <si>
    <t>Bildliche Darstellung der oben erwähnten Anlagenbestandteile</t>
  </si>
  <si>
    <t>MWh/Jahr</t>
  </si>
  <si>
    <t xml:space="preserve">Selezioneare la lingua p.f. </t>
  </si>
  <si>
    <t>Zwischentotal</t>
  </si>
  <si>
    <t>Total Honorare
(max. 15% der anrechenbaren Erstellungskosten)</t>
  </si>
  <si>
    <t>Planungskosten</t>
  </si>
  <si>
    <t>Bauleitungskosten</t>
  </si>
  <si>
    <t>Baukosten</t>
  </si>
  <si>
    <t>Die Zeilen können nach Bedarf angepasst werden. Zusätzliche Zeilen können eingefügt werden.</t>
  </si>
  <si>
    <t>[CHF]</t>
  </si>
  <si>
    <t>Betrag aus Offerten ohne MWSt</t>
  </si>
  <si>
    <t>Anrechenbare Kosten</t>
  </si>
  <si>
    <t>Nicht anrechenbare Kosten</t>
  </si>
  <si>
    <t xml:space="preserve">Erwartete Netto-Elektrizitätsproduktion </t>
  </si>
  <si>
    <t>BHKW, inkl. Notkühlung</t>
  </si>
  <si>
    <t>Schaltanlagen</t>
  </si>
  <si>
    <t>f13</t>
  </si>
  <si>
    <t>f14</t>
  </si>
  <si>
    <t>f21</t>
  </si>
  <si>
    <t>f33</t>
  </si>
  <si>
    <t>f48</t>
  </si>
  <si>
    <t>f59</t>
  </si>
  <si>
    <t>f60</t>
  </si>
  <si>
    <t>f62</t>
  </si>
  <si>
    <t>f65</t>
  </si>
  <si>
    <t>f69</t>
  </si>
  <si>
    <t>f70</t>
  </si>
  <si>
    <t>f76</t>
  </si>
  <si>
    <t>i13</t>
  </si>
  <si>
    <t>i14</t>
  </si>
  <si>
    <t>i21</t>
  </si>
  <si>
    <t>i32</t>
  </si>
  <si>
    <t>i47</t>
  </si>
  <si>
    <t>i59</t>
  </si>
  <si>
    <t>i60</t>
  </si>
  <si>
    <t>i62</t>
  </si>
  <si>
    <t>i65</t>
  </si>
  <si>
    <t>i69</t>
  </si>
  <si>
    <t>i70</t>
  </si>
  <si>
    <t>i76</t>
  </si>
  <si>
    <t>f0</t>
  </si>
  <si>
    <t>i0</t>
  </si>
  <si>
    <t>Um die Sprache zu wechseln, die gewünschte Sprache in Blatt/Zelle Investitionskosten!E5 wählen</t>
  </si>
  <si>
    <t xml:space="preserve">Investitionsbeiträge für Biogasanlagen </t>
  </si>
  <si>
    <t>Zwischenlager</t>
  </si>
  <si>
    <t>Zerkleinerer</t>
  </si>
  <si>
    <t>Gasverwertung</t>
  </si>
  <si>
    <t>Gasaufbereitung</t>
  </si>
  <si>
    <t>f27</t>
  </si>
  <si>
    <t>f77</t>
  </si>
  <si>
    <t>f78</t>
  </si>
  <si>
    <t>f79</t>
  </si>
  <si>
    <t>f81</t>
  </si>
  <si>
    <t>i27</t>
  </si>
  <si>
    <t>i77</t>
  </si>
  <si>
    <t>i78</t>
  </si>
  <si>
    <t>i79</t>
  </si>
  <si>
    <t>i81</t>
  </si>
  <si>
    <t>…</t>
  </si>
  <si>
    <t>f82</t>
  </si>
  <si>
    <t>i82</t>
  </si>
  <si>
    <t>Zerkleinerer, Querstromzerspaner, Siebe, Hygienisierung, Mischeinrichtung, Separation</t>
  </si>
  <si>
    <t>Gasaufbereitung, Wärmeauskopplung, Abgassystem, Druckluftsystem, Lüftungssystem</t>
  </si>
  <si>
    <t>Modèle de liste d'investissement</t>
  </si>
  <si>
    <t>Version 1.0 vom November 2022</t>
  </si>
  <si>
    <t>Version 1 du novembre 2022</t>
  </si>
  <si>
    <t>Versione 1.0 da novembre 2022</t>
  </si>
  <si>
    <t>Données générales</t>
  </si>
  <si>
    <t>Indicationi generali</t>
  </si>
  <si>
    <t>Titre du projet</t>
  </si>
  <si>
    <t>Tiolo del progetto</t>
  </si>
  <si>
    <t>Requérant/e</t>
  </si>
  <si>
    <t>Richiedente</t>
  </si>
  <si>
    <t>Puissance électrique installée après l'investissement</t>
  </si>
  <si>
    <t>Potenza elettrica installata dopo l'investimento</t>
  </si>
  <si>
    <t>Production nette d’électricité attendue après l’investissement</t>
  </si>
  <si>
    <t>Prevista produzione elettrica netta dopo l'investimento</t>
  </si>
  <si>
    <t>MWh/a</t>
  </si>
  <si>
    <t>Les lignes peuvent être adaptées selon les besoins. Des lignes supplémentaires peuvent être insérées.</t>
  </si>
  <si>
    <t>Montant des offres sans TVA</t>
  </si>
  <si>
    <t>Importo delle offerte senza IVA</t>
  </si>
  <si>
    <t>Coûts imputables</t>
  </si>
  <si>
    <t>Costi ammissibili</t>
  </si>
  <si>
    <t>Coûts non imputables</t>
  </si>
  <si>
    <t>Costi non ammissibili</t>
  </si>
  <si>
    <t>Remarques / Attribution Offre</t>
  </si>
  <si>
    <t>Osservazioni / assegnazione del preventivo</t>
  </si>
  <si>
    <t>Contributi di investimento per per impianti di biogas</t>
  </si>
  <si>
    <t xml:space="preserve">Contributions aux investissements pour les installations de biogaz </t>
  </si>
  <si>
    <t>CETE, y c. refroidissement de secours</t>
  </si>
  <si>
    <t>Centrali termoelettriche a blocco, incl. raffreddamento d’emergenza</t>
  </si>
  <si>
    <t>Notfackel</t>
  </si>
  <si>
    <t>Torche de secours</t>
  </si>
  <si>
    <t>Fiamma d'emergenza</t>
  </si>
  <si>
    <t>Système de commande (MCR)</t>
  </si>
  <si>
    <t>Tecnica di gestione (EMSR)</t>
  </si>
  <si>
    <t>Installation électrique</t>
  </si>
  <si>
    <t>Tableaux de distribution</t>
  </si>
  <si>
    <t>Apparecchiature di comando</t>
  </si>
  <si>
    <t>Sous-total</t>
  </si>
  <si>
    <t>Totale intermedio</t>
  </si>
  <si>
    <t>Coûts de planification</t>
  </si>
  <si>
    <t>Costi di pianificazione</t>
  </si>
  <si>
    <t>Frais de direction des travaux</t>
  </si>
  <si>
    <t>Costi di gestione della costruzione</t>
  </si>
  <si>
    <t>Total des honoraires_x000D_
(max. 15% des frais de réalisation imputables)</t>
  </si>
  <si>
    <t xml:space="preserve">Total général sans TVA </t>
  </si>
  <si>
    <t xml:space="preserve">Totale senza IVA </t>
  </si>
  <si>
    <t>In Ziffer 6.3 Anhang 2.3 der EnFV wird die Sysemgrenze mit den Anlagenbestandteilen umrissen</t>
  </si>
  <si>
    <t>Au chiffre 3.4, annexe 2.3 de l'OEneR, la limite du système est délimitée par les éléments d'installation imputables.</t>
  </si>
  <si>
    <t>Nella sezione 3.4, allegato 2.3, dell'OPEn, il confine del sistema è delimitato dai componenti del sistema imponibili.</t>
  </si>
  <si>
    <t>Les coûts des éléments d'installation suivants sont considérés comme des coûts d'investissement imputables :</t>
  </si>
  <si>
    <t>I costi dei seguenti componenti del sistema sono considerati costi di investimento ammissibili:</t>
  </si>
  <si>
    <t>Composante de l’installation</t>
  </si>
  <si>
    <t>Elemento costituente dell’impianto</t>
  </si>
  <si>
    <t>Gebäudeanteil für BHKW</t>
  </si>
  <si>
    <t>Représentation visuelle des éléments de l'installation mentionnés ci-dessus</t>
  </si>
  <si>
    <t>Rappresentazione visiva dei suddetti componenti dell'impianto</t>
  </si>
  <si>
    <r>
      <t>BHKW inkl. Notkühlung, Mikrogasturbine, Druckanpassung, Generator, Transformator, Kondensatsystem, Notfackel</t>
    </r>
    <r>
      <rPr>
        <sz val="10"/>
        <color rgb="FFFF00FF"/>
        <rFont val="Arial"/>
        <family val="2"/>
      </rPr>
      <t> </t>
    </r>
  </si>
  <si>
    <t xml:space="preserve">Modello per l'elenco dell'investimento </t>
  </si>
  <si>
    <t>Le righe possono venire adattate secondo le necessità. È possibile inserire altre righe.</t>
  </si>
  <si>
    <t>Vorlage zur Auflistung der Investitionen</t>
  </si>
  <si>
    <r>
      <t xml:space="preserve">Gebäudeteile Vorgrube, Zwischenlager, Lagerbehälter, Gärrestlager, Fermenter, Gasspeicher, Gebäudeanteil BHKW, Rohrleitungen, betriebseigene Gasleitungen bis 300m, </t>
    </r>
    <r>
      <rPr>
        <sz val="10"/>
        <color rgb="FFFF00FF"/>
        <rFont val="Arial"/>
        <family val="2"/>
      </rPr>
      <t>  </t>
    </r>
    <r>
      <rPr>
        <sz val="10"/>
        <color theme="1"/>
        <rFont val="Arial"/>
        <family val="2"/>
      </rPr>
      <t>Isolationen, Armaturen</t>
    </r>
  </si>
  <si>
    <t>Diese Spalte wird für das Blatt "Investitionskosten" verwendet</t>
  </si>
  <si>
    <t>Broyeur</t>
  </si>
  <si>
    <t>Trituratore</t>
  </si>
  <si>
    <t>Utilisation du gaz</t>
  </si>
  <si>
    <t>Traitement du gaz</t>
  </si>
  <si>
    <t>Parties du bâtiment pour la préfosse, le dépôt intermédiaire, les conteneurs, la cuve de stockage du digestat, le digesteur, l’installation de stockage du gaz, partie du bâtiment pour la CETE, conduite, conduites de gaz propres à l’exploitation jusqu’à 300 mètres de long, isolation, armature</t>
  </si>
  <si>
    <t>Broyeur, déchiqueteuse à coupe transversale, tamis, hygiénisation, système d’agitation, séparation</t>
  </si>
  <si>
    <t>Traitement du gaz, récupération de chaleur, système d’évacuation des rejets, système d’air comprimé, système de ventilation</t>
  </si>
  <si>
    <t>CETE, y c. refroidissement de secours, microturbine à gaz, réglage de la pression, générateur, transformateur, système à condensation, torche de secours</t>
  </si>
  <si>
    <t>Durée d'utilisation (années)</t>
  </si>
  <si>
    <t xml:space="preserve">Periodo di
utilizzazione in anni </t>
  </si>
  <si>
    <t>MWh/anno</t>
  </si>
  <si>
    <t>Costi di costruzione</t>
  </si>
  <si>
    <t>Separation</t>
  </si>
  <si>
    <t>Séparation</t>
  </si>
  <si>
    <t>Separazione</t>
  </si>
  <si>
    <t>Utilizzo di gaz</t>
  </si>
  <si>
    <t>Trattamento del gas</t>
  </si>
  <si>
    <t>Totale tasse
(max. 15% dei costi di costruzione ammissibili).</t>
  </si>
  <si>
    <t xml:space="preserve">Coûts de construction </t>
  </si>
  <si>
    <t>Dépôt intermédiaire</t>
  </si>
  <si>
    <t>Stoccaggio intermedio</t>
  </si>
  <si>
    <t>Elemento dello stabile per le centrali termoelettriche a blocco</t>
  </si>
  <si>
    <t>Partie du bâtiment pour la CETE</t>
  </si>
  <si>
    <t>Planungs- und Bauleitungskosten</t>
  </si>
  <si>
    <t>Coûts de planification et de direction des travaux</t>
  </si>
  <si>
    <t>Costi di progettazione e di gestione della costruzione</t>
  </si>
  <si>
    <t>Bedienungszentrale</t>
  </si>
  <si>
    <t>Centre de commande</t>
  </si>
  <si>
    <t>Centro di controllo</t>
  </si>
  <si>
    <t xml:space="preserve">Elektroinstallation </t>
  </si>
  <si>
    <t xml:space="preserve">Installazione elettrica </t>
  </si>
  <si>
    <t>Gebäudeteile Substratannahme</t>
  </si>
  <si>
    <t>Parti dello stabile per la ricezione del substrato</t>
  </si>
  <si>
    <t>Parties du bâtiment pour la réception de substrats</t>
  </si>
  <si>
    <t>Anlagentechnik</t>
  </si>
  <si>
    <t>Dosiersystem</t>
  </si>
  <si>
    <t>Rühreinrichtung</t>
  </si>
  <si>
    <t>Pumpeinrichtung</t>
  </si>
  <si>
    <t>Installations techniques</t>
  </si>
  <si>
    <t>Ingegneria degli impianti</t>
  </si>
  <si>
    <t>Sistema di dosaggio</t>
  </si>
  <si>
    <t>Système de dosage</t>
  </si>
  <si>
    <t>Pompes</t>
  </si>
  <si>
    <t>System d'agitation</t>
  </si>
  <si>
    <t>Dispositivo di agitazione</t>
  </si>
  <si>
    <t>Dispositivo di pompaggio</t>
  </si>
  <si>
    <t>Fermenter</t>
  </si>
  <si>
    <t>Gasspeicher</t>
  </si>
  <si>
    <t>Lüftungssystem BHKW</t>
  </si>
  <si>
    <t>Sistema di ventilazione</t>
  </si>
  <si>
    <t>Système de ventilation CETE</t>
  </si>
  <si>
    <t>Abluftreinigungssystem</t>
  </si>
  <si>
    <t>Système d'épuration de l'air</t>
  </si>
  <si>
    <t>Sistema di purificazione dell'aria di scarico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</si>
</sst>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21" x14ac:knownFonts="1">
    <font>
      <sz val="10"/>
      <color theme="1"/>
      <name val="Arial"/>
      <family val="2"/>
    </font>
    <font>
      <b/>
      <sz val="10"/>
      <color theme="1"/>
      <name val="Arial"/>
      <family val="2"/>
    </font>
    <font>
      <sz val="14"/>
      <color theme="1"/>
      <name val="Arial"/>
      <family val="2"/>
    </font>
    <font>
      <sz val="9"/>
      <color theme="1"/>
      <name val="Arial"/>
      <family val="2"/>
    </font>
    <font>
      <sz val="10"/>
      <color theme="1"/>
      <name val="Arial"/>
      <family val="2"/>
    </font>
    <font>
      <b/>
      <sz val="9"/>
      <color theme="1"/>
      <name val="Arial"/>
      <family val="2"/>
    </font>
    <font>
      <sz val="10"/>
      <name val="Arial"/>
      <family val="2"/>
    </font>
    <font>
      <b/>
      <sz val="14"/>
      <name val="Arial"/>
      <family val="2"/>
    </font>
    <font>
      <sz val="14"/>
      <name val="Arial"/>
      <family val="2"/>
    </font>
    <font>
      <b/>
      <sz val="10"/>
      <name val="Arial"/>
      <family val="2"/>
    </font>
    <font>
      <b/>
      <sz val="9"/>
      <name val="Arial"/>
      <family val="2"/>
    </font>
    <font>
      <sz val="9"/>
      <name val="Arial"/>
      <family val="2"/>
    </font>
    <font>
      <sz val="9"/>
      <name val="Times New Roman"/>
      <family val="1"/>
    </font>
    <font>
      <sz val="8"/>
      <color theme="1"/>
      <name val="Arial"/>
      <family val="2"/>
    </font>
    <font>
      <sz val="9"/>
      <color theme="1"/>
      <name val="Times New Roman"/>
      <family val="1"/>
    </font>
    <font>
      <i/>
      <sz val="9"/>
      <color theme="1" tint="0.249977111117893"/>
      <name val="Arial"/>
      <family val="2"/>
    </font>
    <font>
      <sz val="10"/>
      <color rgb="FF454545"/>
      <name val="Arial"/>
      <family val="2"/>
    </font>
    <font>
      <sz val="10"/>
      <color rgb="FFFF00FF"/>
      <name val="Arial"/>
      <family val="2"/>
    </font>
    <font>
      <sz val="10"/>
      <color rgb="FFFF0000"/>
      <name val="Arial"/>
      <family val="2"/>
    </font>
    <font>
      <sz val="9"/>
      <color rgb="FFFF00FF"/>
      <name val="Times New Roman"/>
      <family val="1"/>
    </font>
    <font>
      <sz val="12"/>
      <color rgb="FF454545"/>
      <name val="Arial"/>
      <family val="2"/>
    </font>
  </fonts>
  <fills count="7">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FF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9" fontId="4" fillId="0" borderId="0" applyFont="0" applyFill="0" applyBorder="0" applyAlignment="0" applyProtection="0"/>
    <xf numFmtId="43" fontId="4" fillId="0" borderId="0" applyFont="0" applyFill="0" applyBorder="0" applyAlignment="0" applyProtection="0"/>
  </cellStyleXfs>
  <cellXfs count="72">
    <xf numFmtId="0" fontId="0" fillId="0" borderId="0" xfId="0"/>
    <xf numFmtId="0" fontId="2" fillId="0" borderId="0" xfId="0" applyFont="1"/>
    <xf numFmtId="0" fontId="0" fillId="0" borderId="0" xfId="0" applyAlignment="1">
      <alignment wrapText="1"/>
    </xf>
    <xf numFmtId="0" fontId="0" fillId="0" borderId="0" xfId="0" applyFill="1"/>
    <xf numFmtId="0" fontId="5" fillId="0" borderId="1" xfId="0" applyFont="1" applyBorder="1" applyAlignment="1">
      <alignment wrapText="1"/>
    </xf>
    <xf numFmtId="9" fontId="3" fillId="2" borderId="1" xfId="1" applyFont="1" applyFill="1" applyBorder="1" applyAlignment="1">
      <alignment horizontal="center"/>
    </xf>
    <xf numFmtId="0" fontId="3" fillId="0" borderId="0" xfId="0" applyFont="1"/>
    <xf numFmtId="0" fontId="3" fillId="4" borderId="1" xfId="0" applyFont="1" applyFill="1" applyBorder="1"/>
    <xf numFmtId="0" fontId="0" fillId="0" borderId="4" xfId="0" applyBorder="1"/>
    <xf numFmtId="0" fontId="0" fillId="0" borderId="5" xfId="0" applyBorder="1"/>
    <xf numFmtId="0" fontId="0" fillId="0" borderId="0" xfId="0" applyBorder="1"/>
    <xf numFmtId="0" fontId="0" fillId="0" borderId="7" xfId="0" applyBorder="1"/>
    <xf numFmtId="0" fontId="0" fillId="0" borderId="8" xfId="0" applyBorder="1"/>
    <xf numFmtId="0" fontId="0" fillId="0" borderId="9" xfId="0" applyBorder="1"/>
    <xf numFmtId="0" fontId="0" fillId="0" borderId="0" xfId="0" applyFill="1" applyBorder="1"/>
    <xf numFmtId="0" fontId="6" fillId="0" borderId="0" xfId="0" applyFont="1"/>
    <xf numFmtId="0" fontId="7" fillId="0" borderId="0" xfId="0" applyFont="1"/>
    <xf numFmtId="0" fontId="8" fillId="0" borderId="0" xfId="0" applyFont="1"/>
    <xf numFmtId="0" fontId="9" fillId="0" borderId="3" xfId="0" applyFont="1" applyBorder="1"/>
    <xf numFmtId="0" fontId="6" fillId="0" borderId="6" xfId="0" applyFont="1" applyBorder="1"/>
    <xf numFmtId="0" fontId="6" fillId="0" borderId="0" xfId="0" applyFont="1" applyFill="1" applyBorder="1"/>
    <xf numFmtId="0" fontId="10" fillId="4" borderId="1" xfId="0" applyFont="1" applyFill="1" applyBorder="1"/>
    <xf numFmtId="0" fontId="11" fillId="3" borderId="1" xfId="0" applyFont="1" applyFill="1" applyBorder="1"/>
    <xf numFmtId="0" fontId="11" fillId="2" borderId="1" xfId="0" applyFont="1" applyFill="1" applyBorder="1"/>
    <xf numFmtId="0" fontId="11" fillId="2" borderId="1" xfId="0" applyFont="1" applyFill="1" applyBorder="1" applyAlignment="1">
      <alignment wrapText="1"/>
    </xf>
    <xf numFmtId="0" fontId="11" fillId="0" borderId="0" xfId="0" applyFont="1"/>
    <xf numFmtId="0" fontId="10" fillId="2" borderId="2" xfId="0" applyFont="1" applyFill="1" applyBorder="1"/>
    <xf numFmtId="0" fontId="12" fillId="0" borderId="0" xfId="0" applyFont="1" applyAlignment="1">
      <alignment horizontal="justify" vertical="center"/>
    </xf>
    <xf numFmtId="0" fontId="13" fillId="0" borderId="0" xfId="0" applyFont="1"/>
    <xf numFmtId="0" fontId="6" fillId="0" borderId="14" xfId="0" applyFont="1" applyBorder="1"/>
    <xf numFmtId="0" fontId="11" fillId="0" borderId="1" xfId="0" applyFont="1" applyFill="1" applyBorder="1"/>
    <xf numFmtId="0" fontId="3" fillId="0" borderId="1" xfId="0" applyFont="1" applyFill="1" applyBorder="1"/>
    <xf numFmtId="0" fontId="12" fillId="0" borderId="17" xfId="0" applyFont="1" applyBorder="1" applyAlignment="1">
      <alignment vertical="center" wrapText="1"/>
    </xf>
    <xf numFmtId="0" fontId="14" fillId="0" borderId="18" xfId="0" applyFont="1" applyBorder="1" applyAlignment="1">
      <alignment vertical="center" wrapText="1"/>
    </xf>
    <xf numFmtId="0" fontId="14" fillId="0" borderId="15" xfId="0" applyFont="1" applyBorder="1" applyAlignment="1">
      <alignment vertical="center" wrapText="1"/>
    </xf>
    <xf numFmtId="0" fontId="14" fillId="0" borderId="12" xfId="0" applyFont="1" applyBorder="1" applyAlignment="1">
      <alignment vertical="center" wrapText="1"/>
    </xf>
    <xf numFmtId="0" fontId="14" fillId="0" borderId="16" xfId="0" applyFont="1" applyBorder="1" applyAlignment="1">
      <alignment vertical="center" wrapText="1"/>
    </xf>
    <xf numFmtId="0" fontId="14" fillId="0" borderId="13" xfId="0" applyFont="1" applyBorder="1" applyAlignment="1">
      <alignment vertical="center" wrapText="1"/>
    </xf>
    <xf numFmtId="164" fontId="3" fillId="4" borderId="1" xfId="2" applyNumberFormat="1" applyFont="1" applyFill="1" applyBorder="1"/>
    <xf numFmtId="164" fontId="11" fillId="2" borderId="1" xfId="2" applyNumberFormat="1" applyFont="1" applyFill="1" applyBorder="1"/>
    <xf numFmtId="164" fontId="10" fillId="4" borderId="1" xfId="2" applyNumberFormat="1" applyFont="1" applyFill="1" applyBorder="1"/>
    <xf numFmtId="164" fontId="11" fillId="2" borderId="1" xfId="2" applyNumberFormat="1" applyFont="1" applyFill="1" applyBorder="1" applyAlignment="1">
      <alignment wrapText="1"/>
    </xf>
    <xf numFmtId="164" fontId="3" fillId="0" borderId="1" xfId="2" applyNumberFormat="1" applyFont="1" applyFill="1" applyBorder="1"/>
    <xf numFmtId="164" fontId="10" fillId="2" borderId="2" xfId="2" applyNumberFormat="1" applyFont="1" applyFill="1" applyBorder="1"/>
    <xf numFmtId="0" fontId="0" fillId="4" borderId="0" xfId="0" applyFill="1" applyProtection="1">
      <protection locked="0"/>
    </xf>
    <xf numFmtId="164" fontId="0" fillId="3" borderId="0" xfId="2" applyNumberFormat="1" applyFont="1" applyFill="1" applyBorder="1" applyAlignment="1" applyProtection="1">
      <alignment horizontal="right"/>
      <protection locked="0"/>
    </xf>
    <xf numFmtId="164" fontId="0" fillId="3" borderId="8" xfId="2" applyNumberFormat="1" applyFont="1" applyFill="1" applyBorder="1" applyAlignment="1" applyProtection="1">
      <alignment horizontal="right"/>
      <protection locked="0"/>
    </xf>
    <xf numFmtId="164" fontId="3" fillId="3" borderId="1" xfId="2" applyNumberFormat="1" applyFont="1" applyFill="1" applyBorder="1" applyProtection="1">
      <protection locked="0"/>
    </xf>
    <xf numFmtId="0" fontId="3" fillId="3" borderId="1" xfId="0" applyFont="1" applyFill="1" applyBorder="1" applyProtection="1">
      <protection locked="0"/>
    </xf>
    <xf numFmtId="0" fontId="11" fillId="3" borderId="1" xfId="0" applyFont="1" applyFill="1" applyBorder="1" applyProtection="1">
      <protection locked="0"/>
    </xf>
    <xf numFmtId="0" fontId="0" fillId="0" borderId="0" xfId="0" applyFont="1" applyBorder="1" applyAlignment="1" applyProtection="1">
      <alignment wrapText="1"/>
      <protection locked="0"/>
    </xf>
    <xf numFmtId="0" fontId="0" fillId="0" borderId="0" xfId="0" applyFont="1" applyBorder="1" applyAlignment="1" applyProtection="1">
      <alignment vertical="center" wrapText="1"/>
      <protection locked="0"/>
    </xf>
    <xf numFmtId="0" fontId="0" fillId="0" borderId="0" xfId="0" applyFont="1" applyAlignment="1" applyProtection="1">
      <alignment wrapText="1"/>
      <protection locked="0"/>
    </xf>
    <xf numFmtId="0" fontId="16" fillId="6" borderId="19" xfId="0" applyFont="1" applyFill="1" applyBorder="1" applyAlignment="1">
      <alignment vertical="center" wrapText="1"/>
    </xf>
    <xf numFmtId="0" fontId="1" fillId="0" borderId="0" xfId="0" applyFont="1" applyAlignment="1" applyProtection="1">
      <alignment wrapText="1"/>
      <protection locked="0"/>
    </xf>
    <xf numFmtId="0" fontId="16" fillId="0" borderId="0" xfId="0" applyFont="1" applyAlignment="1">
      <alignment wrapText="1"/>
    </xf>
    <xf numFmtId="0" fontId="0" fillId="0" borderId="0" xfId="0" applyFont="1" applyFill="1" applyBorder="1" applyAlignment="1" applyProtection="1">
      <alignment wrapText="1"/>
      <protection locked="0"/>
    </xf>
    <xf numFmtId="0" fontId="17" fillId="0" borderId="0" xfId="0" applyFont="1" applyAlignment="1" applyProtection="1">
      <alignment horizontal="justify" vertical="center" wrapText="1"/>
      <protection locked="0"/>
    </xf>
    <xf numFmtId="0" fontId="0" fillId="0" borderId="0" xfId="0" applyFont="1" applyAlignment="1">
      <alignment wrapText="1"/>
    </xf>
    <xf numFmtId="0" fontId="0" fillId="0" borderId="0" xfId="0" applyFont="1" applyFill="1" applyAlignment="1" applyProtection="1">
      <alignment wrapText="1"/>
      <protection locked="0"/>
    </xf>
    <xf numFmtId="0" fontId="0" fillId="5" borderId="0" xfId="0" applyFont="1" applyFill="1" applyAlignment="1">
      <alignment wrapText="1"/>
    </xf>
    <xf numFmtId="0" fontId="0" fillId="0" borderId="0" xfId="0" applyFont="1" applyProtection="1">
      <protection locked="0"/>
    </xf>
    <xf numFmtId="0" fontId="18" fillId="0" borderId="0" xfId="0" applyFont="1" applyFill="1" applyAlignment="1">
      <alignment wrapText="1"/>
    </xf>
    <xf numFmtId="0" fontId="18" fillId="0" borderId="0" xfId="0" applyFont="1" applyFill="1" applyAlignment="1" applyProtection="1">
      <alignment wrapText="1"/>
      <protection locked="0"/>
    </xf>
    <xf numFmtId="0" fontId="1" fillId="0" borderId="0" xfId="0" applyFont="1" applyFill="1" applyAlignment="1">
      <alignment wrapText="1"/>
    </xf>
    <xf numFmtId="0" fontId="1" fillId="0" borderId="0" xfId="0" applyFont="1" applyFill="1" applyAlignment="1" applyProtection="1">
      <alignment wrapText="1"/>
      <protection locked="0"/>
    </xf>
    <xf numFmtId="0" fontId="19" fillId="0" borderId="0" xfId="0" applyFont="1" applyAlignment="1">
      <alignment wrapText="1"/>
    </xf>
    <xf numFmtId="0" fontId="20" fillId="0" borderId="0" xfId="0" applyFont="1"/>
    <xf numFmtId="0" fontId="0" fillId="3" borderId="0" xfId="0" applyFill="1" applyBorder="1" applyAlignment="1" applyProtection="1">
      <alignment horizontal="left"/>
      <protection locked="0"/>
    </xf>
    <xf numFmtId="0" fontId="0" fillId="3" borderId="7" xfId="0" applyFill="1" applyBorder="1" applyAlignment="1" applyProtection="1">
      <alignment horizontal="left"/>
      <protection locked="0"/>
    </xf>
    <xf numFmtId="0" fontId="15" fillId="0" borderId="10" xfId="0" applyFont="1" applyBorder="1" applyAlignment="1">
      <alignment horizontal="left" wrapText="1"/>
    </xf>
    <xf numFmtId="0" fontId="15" fillId="0" borderId="11" xfId="0" applyFont="1" applyBorder="1" applyAlignment="1">
      <alignment horizontal="left" wrapText="1"/>
    </xf>
  </cellXfs>
  <cellStyles count="3">
    <cellStyle name="Komma" xfId="2" builtinId="3"/>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20952</xdr:colOff>
      <xdr:row>0</xdr:row>
      <xdr:rowOff>22224</xdr:rowOff>
    </xdr:from>
    <xdr:to>
      <xdr:col>0</xdr:col>
      <xdr:colOff>2079622</xdr:colOff>
      <xdr:row>4</xdr:row>
      <xdr:rowOff>38734</xdr:rowOff>
    </xdr:to>
    <xdr:pic>
      <xdr:nvPicPr>
        <xdr:cNvPr id="2" name="Bild 2" descr="Logo_color">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bwMode="auto">
        <a:xfrm>
          <a:off x="20952" y="22224"/>
          <a:ext cx="2062480" cy="63881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4"/>
  <sheetViews>
    <sheetView tabSelected="1" zoomScale="80" zoomScaleNormal="80" workbookViewId="0"/>
  </sheetViews>
  <sheetFormatPr baseColWidth="10" defaultRowHeight="12.75" x14ac:dyDescent="0.2"/>
  <cols>
    <col min="1" max="1" width="55.85546875" style="15" customWidth="1"/>
    <col min="2" max="4" width="14.5703125" customWidth="1"/>
    <col min="5" max="5" width="32.140625" customWidth="1"/>
    <col min="6" max="6" width="14.42578125" customWidth="1"/>
  </cols>
  <sheetData>
    <row r="1" spans="1:5" x14ac:dyDescent="0.2">
      <c r="E1" t="s">
        <v>5</v>
      </c>
    </row>
    <row r="2" spans="1:5" x14ac:dyDescent="0.2">
      <c r="E2" t="s">
        <v>6</v>
      </c>
    </row>
    <row r="3" spans="1:5" x14ac:dyDescent="0.2">
      <c r="E3" t="s">
        <v>18</v>
      </c>
    </row>
    <row r="5" spans="1:5" x14ac:dyDescent="0.2">
      <c r="E5" s="44" t="s">
        <v>8</v>
      </c>
    </row>
    <row r="6" spans="1:5" s="1" customFormat="1" ht="18" x14ac:dyDescent="0.25">
      <c r="A6" s="16" t="str">
        <f>Texte!A8</f>
        <v xml:space="preserve">Investitionsbeiträge für Biogasanlagen </v>
      </c>
    </row>
    <row r="7" spans="1:5" s="1" customFormat="1" ht="18" x14ac:dyDescent="0.25">
      <c r="A7" s="17" t="str">
        <f>Texte!A9</f>
        <v>Vorlage zur Auflistung der Investitionen</v>
      </c>
    </row>
    <row r="8" spans="1:5" x14ac:dyDescent="0.2">
      <c r="A8" s="15" t="str">
        <f>Texte!A10</f>
        <v>Version 1.0 vom November 2022</v>
      </c>
    </row>
    <row r="12" spans="1:5" x14ac:dyDescent="0.2">
      <c r="A12" s="18" t="str">
        <f>Texte!A12</f>
        <v>Allgemeine Angaben</v>
      </c>
      <c r="B12" s="8"/>
      <c r="C12" s="8"/>
      <c r="D12" s="8"/>
      <c r="E12" s="9"/>
    </row>
    <row r="13" spans="1:5" x14ac:dyDescent="0.2">
      <c r="A13" s="19" t="str">
        <f>Texte!A13</f>
        <v>Projekttittel</v>
      </c>
      <c r="B13" s="68"/>
      <c r="C13" s="68"/>
      <c r="D13" s="68"/>
      <c r="E13" s="69"/>
    </row>
    <row r="14" spans="1:5" x14ac:dyDescent="0.2">
      <c r="A14" s="19" t="str">
        <f>Texte!A14</f>
        <v>Gesuchsteller</v>
      </c>
      <c r="B14" s="68"/>
      <c r="C14" s="68"/>
      <c r="D14" s="68"/>
      <c r="E14" s="69"/>
    </row>
    <row r="15" spans="1:5" x14ac:dyDescent="0.2">
      <c r="A15" s="19" t="str">
        <f>Texte!A15</f>
        <v>Leistung neu BHKW</v>
      </c>
      <c r="B15" s="45"/>
      <c r="C15" s="10" t="s">
        <v>0</v>
      </c>
      <c r="D15" s="10"/>
      <c r="E15" s="11"/>
    </row>
    <row r="16" spans="1:5" x14ac:dyDescent="0.2">
      <c r="A16" s="29" t="str">
        <f>Texte!A16</f>
        <v xml:space="preserve">Erwartete Netto-Elektrizitätsproduktion </v>
      </c>
      <c r="B16" s="46"/>
      <c r="C16" s="12" t="s">
        <v>17</v>
      </c>
      <c r="D16" s="12"/>
      <c r="E16" s="13"/>
    </row>
    <row r="17" spans="1:5" s="3" customFormat="1" x14ac:dyDescent="0.2">
      <c r="A17" s="20"/>
      <c r="B17" s="14"/>
      <c r="C17" s="14"/>
      <c r="D17" s="14"/>
      <c r="E17" s="14"/>
    </row>
    <row r="18" spans="1:5" s="3" customFormat="1" x14ac:dyDescent="0.2">
      <c r="A18" s="20"/>
      <c r="B18" s="14"/>
      <c r="C18" s="14"/>
      <c r="D18" s="14"/>
      <c r="E18" s="14"/>
    </row>
    <row r="20" spans="1:5" ht="37.5" customHeight="1" x14ac:dyDescent="0.2">
      <c r="A20" s="70" t="str">
        <f>Texte!A20</f>
        <v>Die Zeilen können nach Bedarf angepasst werden. Zusätzliche Zeilen können eingefügt werden.</v>
      </c>
      <c r="B20" s="4" t="str">
        <f>Texte!A22</f>
        <v>Betrag aus Offerten ohne MWSt</v>
      </c>
      <c r="C20" s="4" t="str">
        <f>Texte!A23</f>
        <v>Anrechenbare Kosten</v>
      </c>
      <c r="D20" s="4" t="str">
        <f>Texte!A24</f>
        <v>Nicht anrechenbare Kosten</v>
      </c>
      <c r="E20" s="4" t="str">
        <f>Texte!A25</f>
        <v>Bemerkungen / Zuordnung Offerte</v>
      </c>
    </row>
    <row r="21" spans="1:5" ht="15.6" customHeight="1" x14ac:dyDescent="0.2">
      <c r="A21" s="71"/>
      <c r="B21" s="4" t="s">
        <v>25</v>
      </c>
      <c r="C21" s="4" t="s">
        <v>25</v>
      </c>
      <c r="D21" s="4" t="s">
        <v>25</v>
      </c>
      <c r="E21" s="4"/>
    </row>
    <row r="22" spans="1:5" s="2" customFormat="1" x14ac:dyDescent="0.2">
      <c r="A22" s="21" t="str">
        <f>Texte!A27</f>
        <v>Baukosten</v>
      </c>
      <c r="B22" s="7"/>
      <c r="C22" s="7"/>
      <c r="D22" s="7"/>
      <c r="E22" s="7"/>
    </row>
    <row r="23" spans="1:5" s="2" customFormat="1" x14ac:dyDescent="0.2">
      <c r="A23" s="22" t="str">
        <f>Texte!A28</f>
        <v>Gebäudeteile Substratannahme</v>
      </c>
      <c r="B23" s="47"/>
      <c r="C23" s="47"/>
      <c r="D23" s="47"/>
      <c r="E23" s="48"/>
    </row>
    <row r="24" spans="1:5" s="2" customFormat="1" x14ac:dyDescent="0.2">
      <c r="A24" s="22" t="str">
        <f>Texte!A29</f>
        <v>Zwischenlager</v>
      </c>
      <c r="B24" s="47"/>
      <c r="C24" s="47"/>
      <c r="D24" s="47"/>
      <c r="E24" s="48"/>
    </row>
    <row r="25" spans="1:5" x14ac:dyDescent="0.2">
      <c r="A25" s="22" t="str">
        <f>Texte!A30</f>
        <v>Gebäudeanteil für BHKW</v>
      </c>
      <c r="B25" s="47"/>
      <c r="C25" s="47"/>
      <c r="D25" s="47"/>
      <c r="E25" s="48"/>
    </row>
    <row r="26" spans="1:5" x14ac:dyDescent="0.2">
      <c r="A26" s="22" t="str">
        <f>Texte!A31</f>
        <v>Fermenter</v>
      </c>
      <c r="B26" s="47"/>
      <c r="C26" s="47"/>
      <c r="D26" s="47"/>
      <c r="E26" s="48"/>
    </row>
    <row r="27" spans="1:5" x14ac:dyDescent="0.2">
      <c r="A27" s="22" t="str">
        <f>Texte!A32</f>
        <v>Gasspeicher</v>
      </c>
      <c r="B27" s="47"/>
      <c r="C27" s="47"/>
      <c r="D27" s="47"/>
      <c r="E27" s="48"/>
    </row>
    <row r="28" spans="1:5" x14ac:dyDescent="0.2">
      <c r="A28" s="22" t="str">
        <f>Texte!A33</f>
        <v>…</v>
      </c>
      <c r="B28" s="47"/>
      <c r="C28" s="47"/>
      <c r="D28" s="47"/>
      <c r="E28" s="48"/>
    </row>
    <row r="29" spans="1:5" x14ac:dyDescent="0.2">
      <c r="A29" s="49"/>
      <c r="B29" s="47"/>
      <c r="C29" s="47"/>
      <c r="D29" s="47"/>
      <c r="E29" s="48"/>
    </row>
    <row r="30" spans="1:5" x14ac:dyDescent="0.2">
      <c r="A30" s="49"/>
      <c r="B30" s="47"/>
      <c r="C30" s="47"/>
      <c r="D30" s="47"/>
      <c r="E30" s="48"/>
    </row>
    <row r="31" spans="1:5" x14ac:dyDescent="0.2">
      <c r="A31" s="49"/>
      <c r="B31" s="47"/>
      <c r="C31" s="47"/>
      <c r="D31" s="47"/>
      <c r="E31" s="48"/>
    </row>
    <row r="32" spans="1:5" s="2" customFormat="1" x14ac:dyDescent="0.2">
      <c r="A32" s="49"/>
      <c r="B32" s="47"/>
      <c r="C32" s="47"/>
      <c r="D32" s="47"/>
      <c r="E32" s="48"/>
    </row>
    <row r="33" spans="1:5" x14ac:dyDescent="0.2">
      <c r="A33" s="21" t="str">
        <f>Texte!A36</f>
        <v>Anlagentechnik</v>
      </c>
      <c r="B33" s="38"/>
      <c r="C33" s="38"/>
      <c r="D33" s="38"/>
      <c r="E33" s="7"/>
    </row>
    <row r="34" spans="1:5" x14ac:dyDescent="0.2">
      <c r="A34" s="22" t="str">
        <f>Texte!A37</f>
        <v>Dosiersystem</v>
      </c>
      <c r="B34" s="47"/>
      <c r="C34" s="47"/>
      <c r="D34" s="47"/>
      <c r="E34" s="48"/>
    </row>
    <row r="35" spans="1:5" x14ac:dyDescent="0.2">
      <c r="A35" s="22" t="str">
        <f>Texte!A38</f>
        <v>Zerkleinerer</v>
      </c>
      <c r="B35" s="47"/>
      <c r="C35" s="47"/>
      <c r="D35" s="47"/>
      <c r="E35" s="48"/>
    </row>
    <row r="36" spans="1:5" x14ac:dyDescent="0.2">
      <c r="A36" s="22" t="str">
        <f>Texte!A39</f>
        <v>Pumpeinrichtung</v>
      </c>
      <c r="B36" s="47"/>
      <c r="C36" s="47"/>
      <c r="D36" s="47"/>
      <c r="E36" s="48"/>
    </row>
    <row r="37" spans="1:5" x14ac:dyDescent="0.2">
      <c r="A37" s="22" t="str">
        <f>Texte!A40</f>
        <v>Rühreinrichtung</v>
      </c>
      <c r="B37" s="47"/>
      <c r="C37" s="47"/>
      <c r="D37" s="47"/>
      <c r="E37" s="48"/>
    </row>
    <row r="38" spans="1:5" x14ac:dyDescent="0.2">
      <c r="A38" s="22" t="str">
        <f>Texte!A41</f>
        <v>Separation</v>
      </c>
      <c r="B38" s="47"/>
      <c r="C38" s="47"/>
      <c r="D38" s="47"/>
      <c r="E38" s="48"/>
    </row>
    <row r="39" spans="1:5" x14ac:dyDescent="0.2">
      <c r="A39" s="22" t="str">
        <f>Texte!A42</f>
        <v>Abluftreinigungssystem</v>
      </c>
      <c r="B39" s="47"/>
      <c r="C39" s="47"/>
      <c r="D39" s="47"/>
      <c r="E39" s="48"/>
    </row>
    <row r="40" spans="1:5" x14ac:dyDescent="0.2">
      <c r="A40" s="49" t="str">
        <f>Texte!A43</f>
        <v>…</v>
      </c>
      <c r="B40" s="47"/>
      <c r="C40" s="47"/>
      <c r="D40" s="47"/>
      <c r="E40" s="48"/>
    </row>
    <row r="41" spans="1:5" x14ac:dyDescent="0.2">
      <c r="A41" s="49"/>
      <c r="B41" s="47"/>
      <c r="C41" s="47"/>
      <c r="D41" s="47"/>
      <c r="E41" s="48"/>
    </row>
    <row r="42" spans="1:5" x14ac:dyDescent="0.2">
      <c r="A42" s="49"/>
      <c r="B42" s="47"/>
      <c r="C42" s="47"/>
      <c r="D42" s="47"/>
      <c r="E42" s="48"/>
    </row>
    <row r="43" spans="1:5" s="2" customFormat="1" x14ac:dyDescent="0.2">
      <c r="A43" s="21" t="str">
        <f>Texte!A45</f>
        <v>Gasverwertung</v>
      </c>
      <c r="B43" s="38"/>
      <c r="C43" s="38"/>
      <c r="D43" s="38"/>
      <c r="E43" s="7"/>
    </row>
    <row r="44" spans="1:5" x14ac:dyDescent="0.2">
      <c r="A44" s="22" t="str">
        <f>Texte!A46</f>
        <v>Gasaufbereitung</v>
      </c>
      <c r="B44" s="47"/>
      <c r="C44" s="47"/>
      <c r="D44" s="47"/>
      <c r="E44" s="48"/>
    </row>
    <row r="45" spans="1:5" x14ac:dyDescent="0.2">
      <c r="A45" s="22" t="str">
        <f>Texte!A47</f>
        <v>BHKW, inkl. Notkühlung</v>
      </c>
      <c r="B45" s="47"/>
      <c r="C45" s="47"/>
      <c r="D45" s="47"/>
      <c r="E45" s="48"/>
    </row>
    <row r="46" spans="1:5" x14ac:dyDescent="0.2">
      <c r="A46" s="22" t="str">
        <f>Texte!A48</f>
        <v>Lüftungssystem BHKW</v>
      </c>
      <c r="B46" s="47"/>
      <c r="C46" s="47"/>
      <c r="D46" s="47"/>
      <c r="E46" s="48"/>
    </row>
    <row r="47" spans="1:5" x14ac:dyDescent="0.2">
      <c r="A47" s="22" t="str">
        <f>Texte!A49</f>
        <v>Notfackel</v>
      </c>
      <c r="B47" s="47"/>
      <c r="C47" s="47"/>
      <c r="D47" s="47"/>
      <c r="E47" s="48"/>
    </row>
    <row r="48" spans="1:5" x14ac:dyDescent="0.2">
      <c r="A48" s="49" t="str">
        <f>Texte!A50</f>
        <v>…</v>
      </c>
      <c r="B48" s="47"/>
      <c r="C48" s="47"/>
      <c r="D48" s="47"/>
      <c r="E48" s="48"/>
    </row>
    <row r="49" spans="1:5" s="2" customFormat="1" x14ac:dyDescent="0.2">
      <c r="A49" s="49"/>
      <c r="B49" s="47"/>
      <c r="C49" s="47"/>
      <c r="D49" s="47"/>
      <c r="E49" s="48"/>
    </row>
    <row r="50" spans="1:5" x14ac:dyDescent="0.2">
      <c r="A50" s="49"/>
      <c r="B50" s="47"/>
      <c r="C50" s="47"/>
      <c r="D50" s="47"/>
      <c r="E50" s="48"/>
    </row>
    <row r="51" spans="1:5" x14ac:dyDescent="0.2">
      <c r="A51" s="49"/>
      <c r="B51" s="47"/>
      <c r="C51" s="47"/>
      <c r="D51" s="47"/>
      <c r="E51" s="48"/>
    </row>
    <row r="52" spans="1:5" x14ac:dyDescent="0.2">
      <c r="A52" s="49"/>
      <c r="B52" s="47"/>
      <c r="C52" s="47"/>
      <c r="D52" s="47"/>
      <c r="E52" s="48"/>
    </row>
    <row r="53" spans="1:5" x14ac:dyDescent="0.2">
      <c r="A53" s="21" t="str">
        <f>Texte!A52</f>
        <v>Leittechnik (EMSR)</v>
      </c>
      <c r="B53" s="38"/>
      <c r="C53" s="38"/>
      <c r="D53" s="38"/>
      <c r="E53" s="7"/>
    </row>
    <row r="54" spans="1:5" x14ac:dyDescent="0.2">
      <c r="A54" s="22" t="str">
        <f>Texte!A53</f>
        <v>Schaltanlagen</v>
      </c>
      <c r="B54" s="47"/>
      <c r="C54" s="47"/>
      <c r="D54" s="47"/>
      <c r="E54" s="48"/>
    </row>
    <row r="55" spans="1:5" x14ac:dyDescent="0.2">
      <c r="A55" s="22" t="str">
        <f>Texte!A54</f>
        <v xml:space="preserve">Elektroinstallation </v>
      </c>
      <c r="B55" s="47"/>
      <c r="C55" s="47"/>
      <c r="D55" s="47"/>
      <c r="E55" s="48"/>
    </row>
    <row r="56" spans="1:5" x14ac:dyDescent="0.2">
      <c r="A56" s="22" t="str">
        <f>Texte!A55</f>
        <v>Bedienungszentrale</v>
      </c>
      <c r="B56" s="47"/>
      <c r="C56" s="47"/>
      <c r="D56" s="47"/>
      <c r="E56" s="48"/>
    </row>
    <row r="57" spans="1:5" x14ac:dyDescent="0.2">
      <c r="A57" s="49"/>
      <c r="B57" s="47"/>
      <c r="C57" s="47"/>
      <c r="D57" s="47"/>
      <c r="E57" s="48"/>
    </row>
    <row r="58" spans="1:5" x14ac:dyDescent="0.2">
      <c r="A58" s="49"/>
      <c r="B58" s="47"/>
      <c r="C58" s="47"/>
      <c r="D58" s="47"/>
      <c r="E58" s="48"/>
    </row>
    <row r="59" spans="1:5" x14ac:dyDescent="0.2">
      <c r="A59" s="23" t="str">
        <f>Texte!A57</f>
        <v>Zwischentotal</v>
      </c>
      <c r="B59" s="39">
        <f>SUM(B23:B58)</f>
        <v>0</v>
      </c>
      <c r="C59" s="39">
        <f>SUM(C23:C58)</f>
        <v>0</v>
      </c>
      <c r="D59" s="39">
        <f>SUM(D23:D58)</f>
        <v>0</v>
      </c>
      <c r="E59" s="23"/>
    </row>
    <row r="60" spans="1:5" x14ac:dyDescent="0.2">
      <c r="A60" s="21" t="str">
        <f>Texte!A58</f>
        <v>Planungs- und Bauleitungskosten</v>
      </c>
      <c r="B60" s="40"/>
      <c r="C60" s="40"/>
      <c r="D60" s="40"/>
      <c r="E60" s="21"/>
    </row>
    <row r="61" spans="1:5" x14ac:dyDescent="0.2">
      <c r="A61" s="22" t="str">
        <f>Texte!A59</f>
        <v>Planungskosten</v>
      </c>
      <c r="B61" s="47"/>
      <c r="C61" s="47"/>
      <c r="D61" s="47"/>
      <c r="E61" s="48"/>
    </row>
    <row r="62" spans="1:5" x14ac:dyDescent="0.2">
      <c r="A62" s="22" t="str">
        <f>Texte!A60</f>
        <v>Bauleitungskosten</v>
      </c>
      <c r="B62" s="47"/>
      <c r="C62" s="47"/>
      <c r="D62" s="47"/>
      <c r="E62" s="48"/>
    </row>
    <row r="63" spans="1:5" x14ac:dyDescent="0.2">
      <c r="A63" s="49"/>
      <c r="B63" s="47"/>
      <c r="C63" s="47"/>
      <c r="D63" s="47"/>
      <c r="E63" s="48"/>
    </row>
    <row r="64" spans="1:5" ht="24.95" customHeight="1" thickBot="1" x14ac:dyDescent="0.25">
      <c r="A64" s="24" t="str">
        <f>Texte!A62</f>
        <v>Total Honorare
(max. 15% der anrechenbaren Erstellungskosten)</v>
      </c>
      <c r="B64" s="41">
        <f>SUM(B61:B63)</f>
        <v>0</v>
      </c>
      <c r="C64" s="41">
        <f t="shared" ref="C64:D64" si="0">SUM(C61:C63)</f>
        <v>0</v>
      </c>
      <c r="D64" s="41">
        <f t="shared" si="0"/>
        <v>0</v>
      </c>
      <c r="E64" s="5" t="e">
        <f>C64/C59</f>
        <v>#DIV/0!</v>
      </c>
    </row>
    <row r="65" spans="1:5" s="3" customFormat="1" ht="13.5" thickBot="1" x14ac:dyDescent="0.25">
      <c r="A65" s="30"/>
      <c r="B65" s="42"/>
      <c r="C65" s="42"/>
      <c r="D65" s="42"/>
      <c r="E65" s="31"/>
    </row>
    <row r="66" spans="1:5" s="3" customFormat="1" ht="13.5" thickBot="1" x14ac:dyDescent="0.25">
      <c r="A66" s="26" t="str">
        <f>Texte!A64</f>
        <v xml:space="preserve">Gesamttotal ohne MWSt. </v>
      </c>
      <c r="B66" s="43">
        <f>B64+B59</f>
        <v>0</v>
      </c>
      <c r="C66" s="43">
        <f t="shared" ref="C66:D66" si="1">C64+C59</f>
        <v>0</v>
      </c>
      <c r="D66" s="43">
        <f t="shared" si="1"/>
        <v>0</v>
      </c>
      <c r="E66" s="26"/>
    </row>
    <row r="67" spans="1:5" x14ac:dyDescent="0.2">
      <c r="A67" s="25"/>
      <c r="B67" s="6"/>
      <c r="C67" s="6"/>
      <c r="D67" s="6"/>
      <c r="E67" s="6"/>
    </row>
    <row r="71" spans="1:5" x14ac:dyDescent="0.2">
      <c r="A71" s="15" t="str">
        <f>Texte!A66</f>
        <v>In Ziffer 6.3 Anhang 2.3 der EnFV wird die Sysemgrenze mit den Anlagenbestandteilen umrissen</v>
      </c>
    </row>
    <row r="72" spans="1:5" x14ac:dyDescent="0.2">
      <c r="A72" s="15" t="str">
        <f>Texte!A67</f>
        <v>Die Kosten der folgenden Anlagenbestandteile gelten als anrechenbare Investitionskosten:</v>
      </c>
    </row>
    <row r="73" spans="1:5" ht="13.5" thickBot="1" x14ac:dyDescent="0.25"/>
    <row r="74" spans="1:5" s="28" customFormat="1" ht="24" x14ac:dyDescent="0.2">
      <c r="A74" s="32" t="str">
        <f>Texte!A69</f>
        <v>Anlagenbestandteil</v>
      </c>
      <c r="B74" s="33" t="str">
        <f>Texte!A70</f>
        <v>Nutzungsdauer in Jahren</v>
      </c>
    </row>
    <row r="75" spans="1:5" s="28" customFormat="1" ht="48.95" customHeight="1" x14ac:dyDescent="0.2">
      <c r="A75" s="34" t="str">
        <f>Texte!A73</f>
        <v>Gebäudeteile Vorgrube, Zwischenlager, Lagerbehälter, Gärrestlager, Fermenter, Gasspeicher, Gebäudeanteil BHKW, Rohrleitungen, betriebseigene Gasleitungen bis 300m,   Isolationen, Armaturen</v>
      </c>
      <c r="B75" s="35">
        <v>25</v>
      </c>
    </row>
    <row r="76" spans="1:5" s="28" customFormat="1" ht="24" x14ac:dyDescent="0.2">
      <c r="A76" s="34" t="str">
        <f>Texte!A74</f>
        <v>Zerkleinerer, Querstromzerspaner, Siebe, Hygienisierung, Mischeinrichtung, Separation</v>
      </c>
      <c r="B76" s="35">
        <v>15</v>
      </c>
    </row>
    <row r="77" spans="1:5" s="28" customFormat="1" ht="24" x14ac:dyDescent="0.2">
      <c r="A77" s="34" t="str">
        <f>Texte!A75</f>
        <v>Gasaufbereitung, Wärmeauskopplung, Abgassystem, Druckluftsystem, Lüftungssystem</v>
      </c>
      <c r="B77" s="35">
        <v>10</v>
      </c>
    </row>
    <row r="78" spans="1:5" s="28" customFormat="1" ht="24" x14ac:dyDescent="0.2">
      <c r="A78" s="34" t="str">
        <f>Texte!A76</f>
        <v>BHKW inkl. Notkühlung, Mikrogasturbine, Druckanpassung, Generator, Transformator, Kondensatsystem, Notfackel </v>
      </c>
      <c r="B78" s="35">
        <v>10</v>
      </c>
    </row>
    <row r="79" spans="1:5" s="28" customFormat="1" thickBot="1" x14ac:dyDescent="0.25">
      <c r="A79" s="36" t="str">
        <f>Texte!A77</f>
        <v>Leittechnik (EMSR)</v>
      </c>
      <c r="B79" s="37">
        <v>15</v>
      </c>
    </row>
    <row r="84" spans="1:1" x14ac:dyDescent="0.2">
      <c r="A84" s="27"/>
    </row>
  </sheetData>
  <mergeCells count="3">
    <mergeCell ref="B13:E13"/>
    <mergeCell ref="B14:E14"/>
    <mergeCell ref="A20:A21"/>
  </mergeCells>
  <pageMargins left="0.7" right="0.7" top="0.78740157499999996" bottom="0.78740157499999996" header="0.3" footer="0.3"/>
  <pageSetup paperSize="9" orientation="portrait" r:id="rId1"/>
  <customProperties>
    <customPr name="EpmWorksheetKeyString_GUID" r:id="rId2"/>
  </customPropertie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Texte!$C$3:$E$3</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4"/>
  <sheetViews>
    <sheetView topLeftCell="A10" zoomScale="90" zoomScaleNormal="90" workbookViewId="0">
      <selection activeCell="A46" sqref="A46"/>
    </sheetView>
  </sheetViews>
  <sheetFormatPr baseColWidth="10" defaultColWidth="11.5703125" defaultRowHeight="12.75" x14ac:dyDescent="0.2"/>
  <cols>
    <col min="1" max="1" width="84" style="58" customWidth="1"/>
    <col min="2" max="2" width="8.5703125" style="59" customWidth="1"/>
    <col min="3" max="3" width="71.5703125" style="50" customWidth="1"/>
    <col min="4" max="5" width="71.5703125" style="52" customWidth="1"/>
    <col min="6" max="6" width="59.85546875" style="52" customWidth="1"/>
    <col min="7" max="7" width="11.5703125" style="52"/>
    <col min="8" max="16384" width="11.5703125" style="58"/>
  </cols>
  <sheetData>
    <row r="1" spans="1:5" x14ac:dyDescent="0.2">
      <c r="A1" s="62" t="s">
        <v>139</v>
      </c>
      <c r="B1" s="63"/>
    </row>
    <row r="2" spans="1:5" x14ac:dyDescent="0.2">
      <c r="A2" s="62" t="s">
        <v>58</v>
      </c>
      <c r="B2" s="63"/>
    </row>
    <row r="3" spans="1:5" x14ac:dyDescent="0.2">
      <c r="A3" s="64"/>
      <c r="B3" s="65"/>
      <c r="C3" s="50" t="s">
        <v>8</v>
      </c>
      <c r="D3" s="54" t="s">
        <v>9</v>
      </c>
      <c r="E3" s="54" t="s">
        <v>10</v>
      </c>
    </row>
    <row r="4" spans="1:5" x14ac:dyDescent="0.2">
      <c r="A4" s="58">
        <f>A5</f>
        <v>0</v>
      </c>
    </row>
    <row r="6" spans="1:5" x14ac:dyDescent="0.2">
      <c r="D6" s="54"/>
      <c r="E6" s="54"/>
    </row>
    <row r="7" spans="1:5" x14ac:dyDescent="0.2">
      <c r="A7" s="60">
        <f>IF(Investitionen!$E$5=$C$3,C7,IF(Investitionen!$E$5=$D$3,D7,IF(Investitionen!$E$5=$E$3,E7,"ungültige Sprache gewählt")))</f>
        <v>0</v>
      </c>
      <c r="D7" s="52" t="s">
        <v>56</v>
      </c>
      <c r="E7" s="52" t="s">
        <v>57</v>
      </c>
    </row>
    <row r="8" spans="1:5" x14ac:dyDescent="0.2">
      <c r="A8" s="60" t="str">
        <f>IF(Investitionen!$E$5=$C$3,C8,IF(Investitionen!$E$5=$D$3,D8,IF(Investitionen!$E$5=$E$3,E8,"ungültige Sprache gewählt")))</f>
        <v xml:space="preserve">Investitionsbeiträge für Biogasanlagen </v>
      </c>
      <c r="C8" s="50" t="s">
        <v>59</v>
      </c>
      <c r="D8" s="52" t="s">
        <v>104</v>
      </c>
      <c r="E8" s="52" t="s">
        <v>103</v>
      </c>
    </row>
    <row r="9" spans="1:5" x14ac:dyDescent="0.2">
      <c r="A9" s="60" t="str">
        <f>IF(Investitionen!$E$5=$C$3,C9,IF(Investitionen!$E$5=$D$3,D9,IF(Investitionen!$E$5=$E$3,E9,"ungültige Sprache gewählt")))</f>
        <v>Vorlage zur Auflistung der Investitionen</v>
      </c>
      <c r="C9" s="50" t="s">
        <v>137</v>
      </c>
      <c r="D9" s="52" t="s">
        <v>79</v>
      </c>
      <c r="E9" s="61" t="s">
        <v>135</v>
      </c>
    </row>
    <row r="10" spans="1:5" x14ac:dyDescent="0.2">
      <c r="A10" s="60" t="str">
        <f>IF(Investitionen!$E$5=$C$3,C10,IF(Investitionen!$E$5=$D$3,D10,IF(Investitionen!$E$5=$E$3,E10,"ungültige Sprache gewählt")))</f>
        <v>Version 1.0 vom November 2022</v>
      </c>
      <c r="C10" s="50" t="s">
        <v>80</v>
      </c>
      <c r="D10" s="50" t="s">
        <v>81</v>
      </c>
      <c r="E10" s="50" t="s">
        <v>82</v>
      </c>
    </row>
    <row r="11" spans="1:5" x14ac:dyDescent="0.2">
      <c r="A11" s="60">
        <f>IF(Investitionen!$E$5=$C$3,C11,IF(Investitionen!$E$5=$D$3,D11,IF(Investitionen!$E$5=$E$3,E11,"ungültige Sprache gewählt")))</f>
        <v>0</v>
      </c>
    </row>
    <row r="12" spans="1:5" x14ac:dyDescent="0.2">
      <c r="A12" s="60" t="str">
        <f>IF(Investitionen!$E$5=$C$3,C12,IF(Investitionen!$E$5=$D$3,D12,IF(Investitionen!$E$5=$E$3,E12,"ungültige Sprache gewählt")))</f>
        <v>Allgemeine Angaben</v>
      </c>
      <c r="C12" s="50" t="s">
        <v>1</v>
      </c>
      <c r="D12" s="52" t="s">
        <v>83</v>
      </c>
      <c r="E12" s="52" t="s">
        <v>84</v>
      </c>
    </row>
    <row r="13" spans="1:5" x14ac:dyDescent="0.2">
      <c r="A13" s="60" t="str">
        <f>IF(Investitionen!$E$5=$C$3,C13,IF(Investitionen!$E$5=$D$3,D13,IF(Investitionen!$E$5=$E$3,E13,"ungültige Sprache gewählt")))</f>
        <v>Projekttittel</v>
      </c>
      <c r="C13" s="50" t="s">
        <v>2</v>
      </c>
      <c r="D13" s="52" t="s">
        <v>85</v>
      </c>
      <c r="E13" s="52" t="s">
        <v>86</v>
      </c>
    </row>
    <row r="14" spans="1:5" x14ac:dyDescent="0.2">
      <c r="A14" s="60" t="str">
        <f>IF(Investitionen!$E$5=$C$3,C14,IF(Investitionen!$E$5=$D$3,D14,IF(Investitionen!$E$5=$E$3,E14,"ungültige Sprache gewählt")))</f>
        <v>Gesuchsteller</v>
      </c>
      <c r="C14" s="50" t="s">
        <v>3</v>
      </c>
      <c r="D14" s="52" t="s">
        <v>87</v>
      </c>
      <c r="E14" s="52" t="s">
        <v>88</v>
      </c>
    </row>
    <row r="15" spans="1:5" x14ac:dyDescent="0.2">
      <c r="A15" s="60" t="str">
        <f>IF(Investitionen!$E$5=$C$3,C15,IF(Investitionen!$E$5=$D$3,D15,IF(Investitionen!$E$5=$E$3,E15,"ungültige Sprache gewählt")))</f>
        <v>Leistung neu BHKW</v>
      </c>
      <c r="C15" s="50" t="s">
        <v>11</v>
      </c>
      <c r="D15" s="52" t="s">
        <v>89</v>
      </c>
      <c r="E15" s="52" t="s">
        <v>90</v>
      </c>
    </row>
    <row r="16" spans="1:5" x14ac:dyDescent="0.2">
      <c r="A16" s="60" t="str">
        <f>IF(Investitionen!$E$5=$C$3,C16,IF(Investitionen!$E$5=$D$3,D16,IF(Investitionen!$E$5=$E$3,E16,"ungültige Sprache gewählt")))</f>
        <v xml:space="preserve">Erwartete Netto-Elektrizitätsproduktion </v>
      </c>
      <c r="C16" s="50" t="s">
        <v>29</v>
      </c>
      <c r="D16" s="52" t="s">
        <v>91</v>
      </c>
      <c r="E16" s="52" t="s">
        <v>92</v>
      </c>
    </row>
    <row r="17" spans="1:5" x14ac:dyDescent="0.2">
      <c r="A17" s="60" t="str">
        <f>IF(Investitionen!$E$5=$C$3,C17,IF(Investitionen!$E$5=$D$3,D17,IF(Investitionen!$E$5=$E$3,E17,"ungültige Sprache gewählt")))</f>
        <v>MWh/Jahr</v>
      </c>
      <c r="C17" s="50" t="s">
        <v>17</v>
      </c>
      <c r="D17" s="52" t="s">
        <v>93</v>
      </c>
      <c r="E17" s="52" t="s">
        <v>150</v>
      </c>
    </row>
    <row r="18" spans="1:5" x14ac:dyDescent="0.2">
      <c r="A18" s="60">
        <f>IF(Investitionen!$E$5=$C$3,C18,IF(Investitionen!$E$5=$D$3,D18,IF(Investitionen!$E$5=$E$3,E18,"ungültige Sprache gewählt")))</f>
        <v>0</v>
      </c>
      <c r="D18" s="52" t="s">
        <v>32</v>
      </c>
      <c r="E18" s="52" t="s">
        <v>44</v>
      </c>
    </row>
    <row r="19" spans="1:5" x14ac:dyDescent="0.2">
      <c r="A19" s="60">
        <f>IF(Investitionen!$E$5=$C$3,C19,IF(Investitionen!$E$5=$D$3,D19,IF(Investitionen!$E$5=$E$3,E19,"ungültige Sprache gewählt")))</f>
        <v>0</v>
      </c>
      <c r="D19" s="52" t="s">
        <v>33</v>
      </c>
      <c r="E19" s="52" t="s">
        <v>45</v>
      </c>
    </row>
    <row r="20" spans="1:5" ht="12.6" customHeight="1" x14ac:dyDescent="0.2">
      <c r="A20" s="60" t="str">
        <f>IF(Investitionen!$E$5=$C$3,C20,IF(Investitionen!$E$5=$D$3,D20,IF(Investitionen!$E$5=$E$3,E20,"ungültige Sprache gewählt")))</f>
        <v>Die Zeilen können nach Bedarf angepasst werden. Zusätzliche Zeilen können eingefügt werden.</v>
      </c>
      <c r="C20" s="50" t="s">
        <v>24</v>
      </c>
      <c r="D20" s="52" t="s">
        <v>94</v>
      </c>
      <c r="E20" s="61" t="s">
        <v>136</v>
      </c>
    </row>
    <row r="21" spans="1:5" ht="12.6" customHeight="1" x14ac:dyDescent="0.2">
      <c r="A21" s="60">
        <f>IF(Investitionen!$E$5=$C$3,C21,IF(Investitionen!$E$5=$D$3,D21,IF(Investitionen!$E$5=$E$3,E21,"ungültige Sprache gewählt")))</f>
        <v>0</v>
      </c>
    </row>
    <row r="22" spans="1:5" ht="12.6" customHeight="1" x14ac:dyDescent="0.2">
      <c r="A22" s="60" t="str">
        <f>IF(Investitionen!$E$5=$C$3,C22,IF(Investitionen!$E$5=$D$3,D22,IF(Investitionen!$E$5=$E$3,E22,"ungültige Sprache gewählt")))</f>
        <v>Betrag aus Offerten ohne MWSt</v>
      </c>
      <c r="C22" s="50" t="s">
        <v>26</v>
      </c>
      <c r="D22" s="52" t="s">
        <v>95</v>
      </c>
      <c r="E22" s="52" t="s">
        <v>96</v>
      </c>
    </row>
    <row r="23" spans="1:5" ht="12.6" customHeight="1" x14ac:dyDescent="0.2">
      <c r="A23" s="60" t="str">
        <f>IF(Investitionen!$E$5=$C$3,C23,IF(Investitionen!$E$5=$D$3,D23,IF(Investitionen!$E$5=$E$3,E23,"ungültige Sprache gewählt")))</f>
        <v>Anrechenbare Kosten</v>
      </c>
      <c r="C23" s="50" t="s">
        <v>27</v>
      </c>
      <c r="D23" s="52" t="s">
        <v>97</v>
      </c>
      <c r="E23" s="52" t="s">
        <v>98</v>
      </c>
    </row>
    <row r="24" spans="1:5" ht="12.6" customHeight="1" x14ac:dyDescent="0.2">
      <c r="A24" s="60" t="str">
        <f>IF(Investitionen!$E$5=$C$3,C24,IF(Investitionen!$E$5=$D$3,D24,IF(Investitionen!$E$5=$E$3,E24,"ungültige Sprache gewählt")))</f>
        <v>Nicht anrechenbare Kosten</v>
      </c>
      <c r="C24" s="50" t="s">
        <v>28</v>
      </c>
      <c r="D24" s="52" t="s">
        <v>99</v>
      </c>
      <c r="E24" s="52" t="s">
        <v>100</v>
      </c>
    </row>
    <row r="25" spans="1:5" ht="12.6" customHeight="1" x14ac:dyDescent="0.2">
      <c r="A25" s="60" t="str">
        <f>IF(Investitionen!$E$5=$C$3,C25,IF(Investitionen!$E$5=$D$3,D25,IF(Investitionen!$E$5=$E$3,E25,"ungültige Sprache gewählt")))</f>
        <v>Bemerkungen / Zuordnung Offerte</v>
      </c>
      <c r="C25" s="50" t="s">
        <v>12</v>
      </c>
      <c r="D25" s="52" t="s">
        <v>101</v>
      </c>
      <c r="E25" s="52" t="s">
        <v>102</v>
      </c>
    </row>
    <row r="26" spans="1:5" ht="12.6" customHeight="1" x14ac:dyDescent="0.2">
      <c r="A26" s="60">
        <f>IF(Investitionen!$E$5=$C$3,C26,IF(Investitionen!$E$5=$D$3,D26,IF(Investitionen!$E$5=$E$3,E26,"ungültige Sprache gewählt")))</f>
        <v>0</v>
      </c>
      <c r="D26" s="52" t="s">
        <v>34</v>
      </c>
      <c r="E26" s="52" t="s">
        <v>46</v>
      </c>
    </row>
    <row r="27" spans="1:5" x14ac:dyDescent="0.2">
      <c r="A27" s="60" t="str">
        <f>IF(Investitionen!$E$5=$C$3,C27,IF(Investitionen!$E$5=$D$3,D27,IF(Investitionen!$E$5=$E$3,E27,"ungültige Sprache gewählt")))</f>
        <v>Baukosten</v>
      </c>
      <c r="C27" s="50" t="s">
        <v>23</v>
      </c>
      <c r="D27" s="52" t="s">
        <v>158</v>
      </c>
      <c r="E27" s="52" t="s">
        <v>151</v>
      </c>
    </row>
    <row r="28" spans="1:5" x14ac:dyDescent="0.2">
      <c r="A28" s="60" t="str">
        <f>IF(Investitionen!$E$5=$C$3,C28,IF(Investitionen!$E$5=$D$3,D28,IF(Investitionen!$E$5=$E$3,E28,"ungültige Sprache gewählt")))</f>
        <v>Gebäudeteile Substratannahme</v>
      </c>
      <c r="C28" s="50" t="s">
        <v>171</v>
      </c>
      <c r="D28" s="52" t="s">
        <v>173</v>
      </c>
      <c r="E28" s="52" t="s">
        <v>172</v>
      </c>
    </row>
    <row r="29" spans="1:5" x14ac:dyDescent="0.2">
      <c r="A29" s="60" t="str">
        <f>IF(Investitionen!$E$5=$C$3,C29,IF(Investitionen!$E$5=$D$3,D29,IF(Investitionen!$E$5=$E$3,E29,"ungültige Sprache gewählt")))</f>
        <v>Zwischenlager</v>
      </c>
      <c r="C29" s="50" t="s">
        <v>60</v>
      </c>
      <c r="D29" s="52" t="s">
        <v>159</v>
      </c>
      <c r="E29" s="52" t="s">
        <v>160</v>
      </c>
    </row>
    <row r="30" spans="1:5" x14ac:dyDescent="0.2">
      <c r="A30" s="60" t="str">
        <f>IF(Investitionen!$E$5=$C$3,C30,IF(Investitionen!$E$5=$D$3,D30,IF(Investitionen!$E$5=$E$3,E30,"ungültige Sprache gewählt")))</f>
        <v>Gebäudeanteil für BHKW</v>
      </c>
      <c r="C30" s="50" t="s">
        <v>131</v>
      </c>
      <c r="D30" s="52" t="s">
        <v>162</v>
      </c>
      <c r="E30" s="55" t="s">
        <v>161</v>
      </c>
    </row>
    <row r="31" spans="1:5" x14ac:dyDescent="0.2">
      <c r="A31" s="60" t="str">
        <f>IF(Investitionen!$E$5=$C$3,C31,IF(Investitionen!$E$5=$D$3,D31,IF(Investitionen!$E$5=$E$3,E31,"ungültige Sprache gewählt")))</f>
        <v>Fermenter</v>
      </c>
      <c r="C31" s="50" t="s">
        <v>186</v>
      </c>
      <c r="E31" s="55"/>
    </row>
    <row r="32" spans="1:5" x14ac:dyDescent="0.2">
      <c r="A32" s="60" t="str">
        <f>IF(Investitionen!$E$5=$C$3,C32,IF(Investitionen!$E$5=$D$3,D32,IF(Investitionen!$E$5=$E$3,E32,"ungültige Sprache gewählt")))</f>
        <v>Gasspeicher</v>
      </c>
      <c r="C32" s="50" t="s">
        <v>187</v>
      </c>
      <c r="E32" s="55"/>
    </row>
    <row r="33" spans="1:5" x14ac:dyDescent="0.2">
      <c r="A33" s="60" t="str">
        <f>IF(Investitionen!$E$5=$C$3,C33,IF(Investitionen!$E$5=$D$3,D33,IF(Investitionen!$E$5=$E$3,E33,"ungültige Sprache gewählt")))</f>
        <v>…</v>
      </c>
      <c r="C33" s="50" t="s">
        <v>74</v>
      </c>
      <c r="D33" s="52" t="s">
        <v>74</v>
      </c>
      <c r="E33" s="52" t="s">
        <v>74</v>
      </c>
    </row>
    <row r="34" spans="1:5" x14ac:dyDescent="0.2">
      <c r="A34" s="60">
        <f>IF(Investitionen!$E$5=$C$3,C34,IF(Investitionen!$E$5=$D$3,D34,IF(Investitionen!$E$5=$E$3,E34,"ungültige Sprache gewählt")))</f>
        <v>0</v>
      </c>
      <c r="C34" s="56"/>
      <c r="D34" s="52" t="s">
        <v>64</v>
      </c>
      <c r="E34" s="52" t="s">
        <v>69</v>
      </c>
    </row>
    <row r="35" spans="1:5" x14ac:dyDescent="0.2">
      <c r="A35" s="60">
        <f>IF(Investitionen!$E$5=$C$3,C35,IF(Investitionen!$E$5=$D$3,D35,IF(Investitionen!$E$5=$E$3,E35,"ungültige Sprache gewählt")))</f>
        <v>0</v>
      </c>
      <c r="D35" s="52" t="s">
        <v>35</v>
      </c>
      <c r="E35" s="52" t="s">
        <v>47</v>
      </c>
    </row>
    <row r="36" spans="1:5" x14ac:dyDescent="0.2">
      <c r="A36" s="60" t="str">
        <f>IF(Investitionen!$E$5=$C$3,C36,IF(Investitionen!$E$5=$D$3,D36,IF(Investitionen!$E$5=$E$3,E36,"ungültige Sprache gewählt")))</f>
        <v>Anlagentechnik</v>
      </c>
      <c r="C36" s="50" t="s">
        <v>174</v>
      </c>
      <c r="D36" s="52" t="s">
        <v>178</v>
      </c>
      <c r="E36" s="52" t="s">
        <v>179</v>
      </c>
    </row>
    <row r="37" spans="1:5" x14ac:dyDescent="0.2">
      <c r="A37" s="60" t="str">
        <f>IF(Investitionen!$E$5=$C$3,C37,IF(Investitionen!$E$5=$D$3,D37,IF(Investitionen!$E$5=$E$3,E37,"ungültige Sprache gewählt")))</f>
        <v>Dosiersystem</v>
      </c>
      <c r="C37" s="50" t="s">
        <v>175</v>
      </c>
      <c r="D37" s="52" t="s">
        <v>181</v>
      </c>
      <c r="E37" s="52" t="s">
        <v>180</v>
      </c>
    </row>
    <row r="38" spans="1:5" x14ac:dyDescent="0.2">
      <c r="A38" s="60" t="str">
        <f>IF(Investitionen!$E$5=$C$3,C38,IF(Investitionen!$E$5=$D$3,D38,IF(Investitionen!$E$5=$E$3,E38,"ungültige Sprache gewählt")))</f>
        <v>Zerkleinerer</v>
      </c>
      <c r="C38" s="50" t="s">
        <v>61</v>
      </c>
      <c r="D38" s="50" t="s">
        <v>140</v>
      </c>
      <c r="E38" s="50" t="s">
        <v>141</v>
      </c>
    </row>
    <row r="39" spans="1:5" x14ac:dyDescent="0.2">
      <c r="A39" s="60" t="str">
        <f>IF(Investitionen!$E$5=$C$3,C39,IF(Investitionen!$E$5=$D$3,D39,IF(Investitionen!$E$5=$E$3,E39,"ungültige Sprache gewählt")))</f>
        <v>Pumpeinrichtung</v>
      </c>
      <c r="C39" s="50" t="s">
        <v>177</v>
      </c>
      <c r="D39" s="50" t="s">
        <v>182</v>
      </c>
      <c r="E39" s="50" t="s">
        <v>185</v>
      </c>
    </row>
    <row r="40" spans="1:5" x14ac:dyDescent="0.2">
      <c r="A40" s="60" t="str">
        <f>IF(Investitionen!$E$5=$C$3,C40,IF(Investitionen!$E$5=$D$3,D40,IF(Investitionen!$E$5=$E$3,E40,"ungültige Sprache gewählt")))</f>
        <v>Rühreinrichtung</v>
      </c>
      <c r="C40" s="50" t="s">
        <v>176</v>
      </c>
      <c r="D40" s="50" t="s">
        <v>183</v>
      </c>
      <c r="E40" s="50" t="s">
        <v>184</v>
      </c>
    </row>
    <row r="41" spans="1:5" x14ac:dyDescent="0.2">
      <c r="A41" s="60" t="str">
        <f>IF(Investitionen!$E$5=$C$3,C41,IF(Investitionen!$E$5=$D$3,D41,IF(Investitionen!$E$5=$E$3,E41,"ungültige Sprache gewählt")))</f>
        <v>Separation</v>
      </c>
      <c r="C41" s="50" t="s">
        <v>152</v>
      </c>
      <c r="D41" s="50" t="s">
        <v>153</v>
      </c>
      <c r="E41" s="50" t="s">
        <v>154</v>
      </c>
    </row>
    <row r="42" spans="1:5" x14ac:dyDescent="0.2">
      <c r="A42" s="60" t="str">
        <f>IF(Investitionen!$E$5=$C$3,C42,IF(Investitionen!$E$5=$D$3,D42,IF(Investitionen!$E$5=$E$3,E42,"ungültige Sprache gewählt")))</f>
        <v>Abluftreinigungssystem</v>
      </c>
      <c r="C42" s="50" t="s">
        <v>191</v>
      </c>
      <c r="D42" s="50" t="s">
        <v>192</v>
      </c>
      <c r="E42" s="50" t="s">
        <v>193</v>
      </c>
    </row>
    <row r="43" spans="1:5" x14ac:dyDescent="0.2">
      <c r="A43" s="60" t="str">
        <f>IF(Investitionen!$E$5=$C$3,C43,IF(Investitionen!$E$5=$D$3,D43,IF(Investitionen!$E$5=$E$3,E43,"ungültige Sprache gewählt")))</f>
        <v>…</v>
      </c>
      <c r="C43" s="56" t="s">
        <v>74</v>
      </c>
      <c r="D43" s="52" t="s">
        <v>74</v>
      </c>
      <c r="E43" s="52" t="s">
        <v>74</v>
      </c>
    </row>
    <row r="44" spans="1:5" x14ac:dyDescent="0.2">
      <c r="A44" s="60">
        <f>IF(Investitionen!$E$5=$C$3,C44,IF(Investitionen!$E$5=$D$3,D44,IF(Investitionen!$E$5=$E$3,E44,"ungültige Sprache gewählt")))</f>
        <v>0</v>
      </c>
      <c r="C44" s="56"/>
    </row>
    <row r="45" spans="1:5" x14ac:dyDescent="0.2">
      <c r="A45" s="60" t="str">
        <f>IF(Investitionen!$E$5=$C$3,C45,IF(Investitionen!$E$5=$D$3,D45,IF(Investitionen!$E$5=$E$3,E45,"ungültige Sprache gewählt")))</f>
        <v>Gasverwertung</v>
      </c>
      <c r="C45" s="56" t="s">
        <v>62</v>
      </c>
      <c r="D45" s="52" t="s">
        <v>142</v>
      </c>
      <c r="E45" s="52" t="s">
        <v>155</v>
      </c>
    </row>
    <row r="46" spans="1:5" x14ac:dyDescent="0.2">
      <c r="A46" s="60" t="str">
        <f>IF(Investitionen!$E$5=$C$3,C46,IF(Investitionen!$E$5=$D$3,D46,IF(Investitionen!$E$5=$E$3,E46,"ungültige Sprache gewählt")))</f>
        <v>Gasaufbereitung</v>
      </c>
      <c r="C46" s="56" t="s">
        <v>63</v>
      </c>
      <c r="D46" s="52" t="s">
        <v>143</v>
      </c>
      <c r="E46" s="52" t="s">
        <v>156</v>
      </c>
    </row>
    <row r="47" spans="1:5" x14ac:dyDescent="0.2">
      <c r="A47" s="60" t="str">
        <f>IF(Investitionen!$E$5=$C$3,C47,IF(Investitionen!$E$5=$D$3,D47,IF(Investitionen!$E$5=$E$3,E47,"ungültige Sprache gewählt")))</f>
        <v>BHKW, inkl. Notkühlung</v>
      </c>
      <c r="C47" s="50" t="s">
        <v>30</v>
      </c>
      <c r="D47" s="55" t="s">
        <v>105</v>
      </c>
      <c r="E47" s="55" t="s">
        <v>106</v>
      </c>
    </row>
    <row r="48" spans="1:5" x14ac:dyDescent="0.2">
      <c r="A48" s="60" t="str">
        <f>IF(Investitionen!$E$5=$C$3,C48,IF(Investitionen!$E$5=$D$3,D48,IF(Investitionen!$E$5=$E$3,E48,"ungültige Sprache gewählt")))</f>
        <v>Lüftungssystem BHKW</v>
      </c>
      <c r="C48" s="50" t="s">
        <v>188</v>
      </c>
      <c r="D48" s="55" t="s">
        <v>190</v>
      </c>
      <c r="E48" s="55" t="s">
        <v>189</v>
      </c>
    </row>
    <row r="49" spans="1:5" x14ac:dyDescent="0.2">
      <c r="A49" s="60" t="str">
        <f>IF(Investitionen!$E$5=$C$3,C49,IF(Investitionen!$E$5=$D$3,D49,IF(Investitionen!$E$5=$E$3,E49,"ungültige Sprache gewählt")))</f>
        <v>Notfackel</v>
      </c>
      <c r="C49" s="50" t="s">
        <v>107</v>
      </c>
      <c r="D49" s="52" t="s">
        <v>108</v>
      </c>
      <c r="E49" s="52" t="s">
        <v>109</v>
      </c>
    </row>
    <row r="50" spans="1:5" x14ac:dyDescent="0.2">
      <c r="A50" s="60" t="str">
        <f>IF(Investitionen!$E$5=$C$3,C50,IF(Investitionen!$E$5=$D$3,D50,IF(Investitionen!$E$5=$E$3,E50,"ungültige Sprache gewählt")))</f>
        <v>…</v>
      </c>
      <c r="C50" s="56" t="s">
        <v>74</v>
      </c>
      <c r="D50" s="52" t="s">
        <v>74</v>
      </c>
      <c r="E50" s="52" t="s">
        <v>74</v>
      </c>
    </row>
    <row r="51" spans="1:5" x14ac:dyDescent="0.2">
      <c r="A51" s="60">
        <f>IF(Investitionen!$E$5=$C$3,C51,IF(Investitionen!$E$5=$D$3,D51,IF(Investitionen!$E$5=$E$3,E51,"ungültige Sprache gewählt")))</f>
        <v>0</v>
      </c>
      <c r="D51" s="52" t="s">
        <v>36</v>
      </c>
      <c r="E51" s="52" t="s">
        <v>48</v>
      </c>
    </row>
    <row r="52" spans="1:5" x14ac:dyDescent="0.2">
      <c r="A52" s="60" t="str">
        <f>IF(Investitionen!$E$5=$C$3,C52,IF(Investitionen!$E$5=$D$3,D52,IF(Investitionen!$E$5=$E$3,E52,"ungültige Sprache gewählt")))</f>
        <v>Leittechnik (EMSR)</v>
      </c>
      <c r="C52" s="50" t="s">
        <v>4</v>
      </c>
      <c r="D52" s="55" t="s">
        <v>110</v>
      </c>
      <c r="E52" s="55" t="s">
        <v>111</v>
      </c>
    </row>
    <row r="53" spans="1:5" x14ac:dyDescent="0.2">
      <c r="A53" s="60" t="str">
        <f>IF(Investitionen!$E$5=$C$3,C53,IF(Investitionen!$E$5=$D$3,D53,IF(Investitionen!$E$5=$E$3,E53,"ungültige Sprache gewählt")))</f>
        <v>Schaltanlagen</v>
      </c>
      <c r="C53" s="50" t="s">
        <v>31</v>
      </c>
      <c r="D53" s="52" t="s">
        <v>113</v>
      </c>
      <c r="E53" s="52" t="s">
        <v>114</v>
      </c>
    </row>
    <row r="54" spans="1:5" x14ac:dyDescent="0.2">
      <c r="A54" s="60" t="str">
        <f>IF(Investitionen!$E$5=$C$3,C54,IF(Investitionen!$E$5=$D$3,D54,IF(Investitionen!$E$5=$E$3,E54,"ungültige Sprache gewählt")))</f>
        <v xml:space="preserve">Elektroinstallation </v>
      </c>
      <c r="C54" s="50" t="s">
        <v>169</v>
      </c>
      <c r="D54" s="52" t="s">
        <v>112</v>
      </c>
      <c r="E54" s="52" t="s">
        <v>170</v>
      </c>
    </row>
    <row r="55" spans="1:5" x14ac:dyDescent="0.2">
      <c r="A55" s="60" t="str">
        <f>IF(Investitionen!$E$5=$C$3,C55,IF(Investitionen!$E$5=$D$3,D55,IF(Investitionen!$E$5=$E$3,E55,"ungültige Sprache gewählt")))</f>
        <v>Bedienungszentrale</v>
      </c>
      <c r="C55" s="56" t="s">
        <v>166</v>
      </c>
      <c r="D55" s="52" t="s">
        <v>167</v>
      </c>
      <c r="E55" s="52" t="s">
        <v>168</v>
      </c>
    </row>
    <row r="56" spans="1:5" x14ac:dyDescent="0.2">
      <c r="A56" s="60">
        <f>IF(Investitionen!$E$5=$C$3,C56,IF(Investitionen!$E$5=$D$3,D56,IF(Investitionen!$E$5=$E$3,E56,"ungültige Sprache gewählt")))</f>
        <v>0</v>
      </c>
    </row>
    <row r="57" spans="1:5" x14ac:dyDescent="0.2">
      <c r="A57" s="60" t="str">
        <f>IF(Investitionen!$E$5=$C$3,C57,IF(Investitionen!$E$5=$D$3,D57,IF(Investitionen!$E$5=$E$3,E57,"ungültige Sprache gewählt")))</f>
        <v>Zwischentotal</v>
      </c>
      <c r="C57" s="50" t="s">
        <v>19</v>
      </c>
      <c r="D57" s="52" t="s">
        <v>115</v>
      </c>
      <c r="E57" s="52" t="s">
        <v>116</v>
      </c>
    </row>
    <row r="58" spans="1:5" x14ac:dyDescent="0.2">
      <c r="A58" s="60" t="str">
        <f>IF(Investitionen!$E$5=$C$3,C58,IF(Investitionen!$E$5=$D$3,D58,IF(Investitionen!$E$5=$E$3,E58,"ungültige Sprache gewählt")))</f>
        <v>Planungs- und Bauleitungskosten</v>
      </c>
      <c r="C58" s="50" t="s">
        <v>163</v>
      </c>
      <c r="D58" s="52" t="s">
        <v>164</v>
      </c>
      <c r="E58" s="52" t="s">
        <v>165</v>
      </c>
    </row>
    <row r="59" spans="1:5" x14ac:dyDescent="0.2">
      <c r="A59" s="60" t="str">
        <f>IF(Investitionen!$E$5=$C$3,C59,IF(Investitionen!$E$5=$D$3,D59,IF(Investitionen!$E$5=$E$3,E59,"ungültige Sprache gewählt")))</f>
        <v>Planungskosten</v>
      </c>
      <c r="C59" s="50" t="s">
        <v>21</v>
      </c>
      <c r="D59" s="52" t="s">
        <v>117</v>
      </c>
      <c r="E59" s="52" t="s">
        <v>118</v>
      </c>
    </row>
    <row r="60" spans="1:5" x14ac:dyDescent="0.2">
      <c r="A60" s="60" t="str">
        <f>IF(Investitionen!$E$5=$C$3,C60,IF(Investitionen!$E$5=$D$3,D60,IF(Investitionen!$E$5=$E$3,E60,"ungültige Sprache gewählt")))</f>
        <v>Bauleitungskosten</v>
      </c>
      <c r="C60" s="50" t="s">
        <v>22</v>
      </c>
      <c r="D60" s="52" t="s">
        <v>119</v>
      </c>
      <c r="E60" s="52" t="s">
        <v>120</v>
      </c>
    </row>
    <row r="61" spans="1:5" x14ac:dyDescent="0.2">
      <c r="A61" s="60">
        <f>IF(Investitionen!$E$5=$C$3,C61,IF(Investitionen!$E$5=$D$3,D61,IF(Investitionen!$E$5=$E$3,E61,"ungültige Sprache gewählt")))</f>
        <v>0</v>
      </c>
      <c r="D61" s="52" t="s">
        <v>37</v>
      </c>
      <c r="E61" s="52" t="s">
        <v>49</v>
      </c>
    </row>
    <row r="62" spans="1:5" ht="25.5" x14ac:dyDescent="0.2">
      <c r="A62" s="60" t="str">
        <f>IF(Investitionen!$E$5=$C$3,C62,IF(Investitionen!$E$5=$D$3,D62,IF(Investitionen!$E$5=$E$3,E62,"ungültige Sprache gewählt")))</f>
        <v>Total Honorare
(max. 15% der anrechenbaren Erstellungskosten)</v>
      </c>
      <c r="C62" s="50" t="s">
        <v>20</v>
      </c>
      <c r="D62" s="52" t="s">
        <v>121</v>
      </c>
      <c r="E62" s="52" t="s">
        <v>157</v>
      </c>
    </row>
    <row r="63" spans="1:5" x14ac:dyDescent="0.2">
      <c r="A63" s="60">
        <f>IF(Investitionen!$E$5=$C$3,C63,IF(Investitionen!$E$5=$D$3,D63,IF(Investitionen!$E$5=$E$3,E63,"ungültige Sprache gewählt")))</f>
        <v>0</v>
      </c>
      <c r="D63" s="52" t="s">
        <v>38</v>
      </c>
      <c r="E63" s="52" t="s">
        <v>50</v>
      </c>
    </row>
    <row r="64" spans="1:5" x14ac:dyDescent="0.2">
      <c r="A64" s="60" t="str">
        <f>IF(Investitionen!$E$5=$C$3,C64,IF(Investitionen!$E$5=$D$3,D64,IF(Investitionen!$E$5=$E$3,E64,"ungültige Sprache gewählt")))</f>
        <v xml:space="preserve">Gesamttotal ohne MWSt. </v>
      </c>
      <c r="C64" s="50" t="s">
        <v>7</v>
      </c>
      <c r="D64" s="52" t="s">
        <v>122</v>
      </c>
      <c r="E64" s="52" t="s">
        <v>123</v>
      </c>
    </row>
    <row r="65" spans="1:5" x14ac:dyDescent="0.2">
      <c r="A65" s="60">
        <f>IF(Investitionen!$E$5=$C$3,C65,IF(Investitionen!$E$5=$D$3,D65,IF(Investitionen!$E$5=$E$3,E65,"ungültige Sprache gewählt")))</f>
        <v>0</v>
      </c>
      <c r="D65" s="52" t="s">
        <v>39</v>
      </c>
      <c r="E65" s="52" t="s">
        <v>51</v>
      </c>
    </row>
    <row r="66" spans="1:5" ht="25.5" x14ac:dyDescent="0.2">
      <c r="A66" s="60" t="str">
        <f>IF(Investitionen!$E$5=$C$3,C66,IF(Investitionen!$E$5=$D$3,D66,IF(Investitionen!$E$5=$E$3,E66,"ungültige Sprache gewählt")))</f>
        <v>In Ziffer 6.3 Anhang 2.3 der EnFV wird die Sysemgrenze mit den Anlagenbestandteilen umrissen</v>
      </c>
      <c r="C66" s="50" t="s">
        <v>124</v>
      </c>
      <c r="D66" s="52" t="s">
        <v>125</v>
      </c>
      <c r="E66" s="52" t="s">
        <v>126</v>
      </c>
    </row>
    <row r="67" spans="1:5" ht="25.5" x14ac:dyDescent="0.2">
      <c r="A67" s="60" t="str">
        <f>IF(Investitionen!$E$5=$C$3,C67,IF(Investitionen!$E$5=$D$3,D67,IF(Investitionen!$E$5=$E$3,E67,"ungültige Sprache gewählt")))</f>
        <v>Die Kosten der folgenden Anlagenbestandteile gelten als anrechenbare Investitionskosten:</v>
      </c>
      <c r="C67" s="50" t="s">
        <v>13</v>
      </c>
      <c r="D67" s="52" t="s">
        <v>127</v>
      </c>
      <c r="E67" s="52" t="s">
        <v>128</v>
      </c>
    </row>
    <row r="68" spans="1:5" x14ac:dyDescent="0.2">
      <c r="A68" s="60">
        <f>IF(Investitionen!$E$5=$C$3,C68,IF(Investitionen!$E$5=$D$3,D68,IF(Investitionen!$E$5=$E$3,E68,"ungültige Sprache gewählt")))</f>
        <v>0</v>
      </c>
      <c r="D68" s="52" t="s">
        <v>40</v>
      </c>
      <c r="E68" s="52" t="s">
        <v>52</v>
      </c>
    </row>
    <row r="69" spans="1:5" x14ac:dyDescent="0.2">
      <c r="A69" s="60" t="str">
        <f>IF(Investitionen!$E$5=$C$3,C69,IF(Investitionen!$E$5=$D$3,D69,IF(Investitionen!$E$5=$E$3,E69,"ungültige Sprache gewählt")))</f>
        <v>Anlagenbestandteil</v>
      </c>
      <c r="C69" s="50" t="s">
        <v>14</v>
      </c>
      <c r="D69" s="55" t="s">
        <v>129</v>
      </c>
      <c r="E69" s="53" t="s">
        <v>130</v>
      </c>
    </row>
    <row r="70" spans="1:5" ht="25.5" x14ac:dyDescent="0.2">
      <c r="A70" s="60" t="str">
        <f>IF(Investitionen!$E$5=$C$3,C70,IF(Investitionen!$E$5=$D$3,D70,IF(Investitionen!$E$5=$E$3,E70,"ungültige Sprache gewählt")))</f>
        <v>Nutzungsdauer in Jahren</v>
      </c>
      <c r="C70" s="51" t="s">
        <v>15</v>
      </c>
      <c r="D70" s="55" t="s">
        <v>148</v>
      </c>
      <c r="E70" s="52" t="s">
        <v>149</v>
      </c>
    </row>
    <row r="71" spans="1:5" x14ac:dyDescent="0.2">
      <c r="A71" s="60">
        <f>IF(Investitionen!$E$5=$C$3,C71,IF(Investitionen!$E$5=$D$3,D71,IF(Investitionen!$E$5=$E$3,E71,"ungültige Sprache gewählt")))</f>
        <v>0</v>
      </c>
      <c r="C71" s="51"/>
      <c r="D71" s="52" t="s">
        <v>41</v>
      </c>
      <c r="E71" s="52" t="s">
        <v>53</v>
      </c>
    </row>
    <row r="72" spans="1:5" x14ac:dyDescent="0.2">
      <c r="A72" s="60">
        <f>IF(Investitionen!$E$5=$C$3,C72,IF(Investitionen!$E$5=$D$3,D72,IF(Investitionen!$E$5=$E$3,E72,"ungültige Sprache gewählt")))</f>
        <v>0</v>
      </c>
      <c r="C72" s="51"/>
      <c r="D72" s="52" t="s">
        <v>42</v>
      </c>
      <c r="E72" s="52" t="s">
        <v>54</v>
      </c>
    </row>
    <row r="73" spans="1:5" ht="51" x14ac:dyDescent="0.2">
      <c r="A73" s="60" t="str">
        <f>IF(Investitionen!$E$5=$C$3,C73,IF(Investitionen!$E$5=$D$3,D73,IF(Investitionen!$E$5=$E$3,E73,"ungültige Sprache gewählt")))</f>
        <v>Gebäudeteile Vorgrube, Zwischenlager, Lagerbehälter, Gärrestlager, Fermenter, Gasspeicher, Gebäudeanteil BHKW, Rohrleitungen, betriebseigene Gasleitungen bis 300m,   Isolationen, Armaturen</v>
      </c>
      <c r="C73" s="50" t="s">
        <v>138</v>
      </c>
      <c r="D73" s="50" t="s">
        <v>144</v>
      </c>
      <c r="E73" s="66"/>
    </row>
    <row r="74" spans="1:5" ht="25.5" x14ac:dyDescent="0.2">
      <c r="A74" s="60" t="str">
        <f>IF(Investitionen!$E$5=$C$3,C74,IF(Investitionen!$E$5=$D$3,D74,IF(Investitionen!$E$5=$E$3,E74,"ungültige Sprache gewählt")))</f>
        <v>Zerkleinerer, Querstromzerspaner, Siebe, Hygienisierung, Mischeinrichtung, Separation</v>
      </c>
      <c r="C74" s="50" t="s">
        <v>77</v>
      </c>
      <c r="D74" s="50" t="s">
        <v>145</v>
      </c>
    </row>
    <row r="75" spans="1:5" ht="25.5" x14ac:dyDescent="0.2">
      <c r="A75" s="60" t="str">
        <f>IF(Investitionen!$E$5=$C$3,C75,IF(Investitionen!$E$5=$D$3,D75,IF(Investitionen!$E$5=$E$3,E75,"ungültige Sprache gewählt")))</f>
        <v>Gasaufbereitung, Wärmeauskopplung, Abgassystem, Druckluftsystem, Lüftungssystem</v>
      </c>
      <c r="C75" s="50" t="s">
        <v>78</v>
      </c>
      <c r="D75" s="50" t="s">
        <v>146</v>
      </c>
    </row>
    <row r="76" spans="1:5" ht="25.5" x14ac:dyDescent="0.2">
      <c r="A76" s="60" t="str">
        <f>IF(Investitionen!$E$5=$C$3,C76,IF(Investitionen!$E$5=$D$3,D76,IF(Investitionen!$E$5=$E$3,E76,"ungültige Sprache gewählt")))</f>
        <v>BHKW inkl. Notkühlung, Mikrogasturbine, Druckanpassung, Generator, Transformator, Kondensatsystem, Notfackel </v>
      </c>
      <c r="C76" s="50" t="s">
        <v>134</v>
      </c>
      <c r="D76" s="52" t="s">
        <v>147</v>
      </c>
      <c r="E76" s="67" t="s">
        <v>106</v>
      </c>
    </row>
    <row r="77" spans="1:5" x14ac:dyDescent="0.2">
      <c r="A77" s="60" t="str">
        <f>IF(Investitionen!$E$5=$C$3,C77,IF(Investitionen!$E$5=$D$3,D77,IF(Investitionen!$E$5=$E$3,E77,"ungültige Sprache gewählt")))</f>
        <v>Leittechnik (EMSR)</v>
      </c>
      <c r="C77" s="50" t="s">
        <v>4</v>
      </c>
      <c r="D77" s="55" t="s">
        <v>110</v>
      </c>
      <c r="E77" s="55" t="s">
        <v>111</v>
      </c>
    </row>
    <row r="78" spans="1:5" x14ac:dyDescent="0.2">
      <c r="A78" s="60">
        <f>IF(Investitionen!$E$5=$C$3,C78,IF(Investitionen!$E$5=$D$3,D78,IF(Investitionen!$E$5=$E$3,E78,"ungültige Sprache gewählt")))</f>
        <v>0</v>
      </c>
      <c r="C78" s="57"/>
      <c r="D78" s="52" t="s">
        <v>43</v>
      </c>
      <c r="E78" s="52" t="s">
        <v>55</v>
      </c>
    </row>
    <row r="79" spans="1:5" x14ac:dyDescent="0.2">
      <c r="A79" s="60">
        <f>IF(Investitionen!$E$5=$C$3,C79,IF(Investitionen!$E$5=$D$3,D79,IF(Investitionen!$E$5=$E$3,E79,"ungültige Sprache gewählt")))</f>
        <v>0</v>
      </c>
      <c r="C79" s="57"/>
      <c r="D79" s="52" t="s">
        <v>65</v>
      </c>
      <c r="E79" s="52" t="s">
        <v>70</v>
      </c>
    </row>
    <row r="80" spans="1:5" x14ac:dyDescent="0.2">
      <c r="A80" s="60">
        <f>IF(Investitionen!$E$5=$C$3,C80,IF(Investitionen!$E$5=$D$3,D80,IF(Investitionen!$E$5=$E$3,E80,"ungültige Sprache gewählt")))</f>
        <v>0</v>
      </c>
      <c r="C80" s="57"/>
      <c r="D80" s="52" t="s">
        <v>66</v>
      </c>
      <c r="E80" s="52" t="s">
        <v>71</v>
      </c>
    </row>
    <row r="81" spans="1:5" x14ac:dyDescent="0.2">
      <c r="A81" s="60">
        <f>IF(Investitionen!$E$5=$C$3,C81,IF(Investitionen!$E$5=$D$3,D81,IF(Investitionen!$E$5=$E$3,E81,"ungültige Sprache gewählt")))</f>
        <v>0</v>
      </c>
      <c r="D81" s="52" t="s">
        <v>67</v>
      </c>
      <c r="E81" s="52" t="s">
        <v>72</v>
      </c>
    </row>
    <row r="82" spans="1:5" x14ac:dyDescent="0.2">
      <c r="A82" s="60" t="str">
        <f>IF(Investitionen!$E$5=$C$3,C82,IF(Investitionen!$E$5=$D$3,D82,IF(Investitionen!$E$5=$E$3,E82,"ungültige Sprache gewählt")))</f>
        <v>Bildliche Darstellung der oben erwähnten Anlagenbestandteile</v>
      </c>
      <c r="C82" s="50" t="s">
        <v>16</v>
      </c>
      <c r="D82" s="52" t="s">
        <v>132</v>
      </c>
      <c r="E82" s="52" t="s">
        <v>133</v>
      </c>
    </row>
    <row r="83" spans="1:5" x14ac:dyDescent="0.2">
      <c r="D83" s="52" t="s">
        <v>68</v>
      </c>
      <c r="E83" s="52" t="s">
        <v>73</v>
      </c>
    </row>
    <row r="84" spans="1:5" x14ac:dyDescent="0.2">
      <c r="D84" s="52" t="s">
        <v>75</v>
      </c>
      <c r="E84" s="52" t="s">
        <v>76</v>
      </c>
    </row>
  </sheetData>
  <dataValidations disablePrompts="1" count="1">
    <dataValidation type="list" allowBlank="1" showInputMessage="1" showErrorMessage="1" sqref="B3" xr:uid="{00000000-0002-0000-0100-000000000000}">
      <formula1>$C$3:$E$3</formula1>
    </dataValidation>
  </dataValidations>
  <pageMargins left="0.7" right="0.7" top="0.78740157499999996" bottom="0.78740157499999996" header="0.3" footer="0.3"/>
  <pageSetup paperSize="9"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Investitionen</vt:lpstr>
      <vt:lpstr>Texte</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Binggeli Daniel BFE</dc:creator>
  <cp:lastModifiedBy>Bachmann Nathalie BFE</cp:lastModifiedBy>
  <cp:lastPrinted>2022-09-12T12:20:12Z</cp:lastPrinted>
  <dcterms:created xsi:type="dcterms:W3CDTF">2022-09-02T11:48:53Z</dcterms:created>
  <dcterms:modified xsi:type="dcterms:W3CDTF">2022-11-18T13:18:05Z</dcterms:modified>
</cp:coreProperties>
</file>