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80737436\AppData\Local\rubicon\Acta Nova Client\Data\975067323\"/>
    </mc:Choice>
  </mc:AlternateContent>
  <xr:revisionPtr revIDLastSave="0" documentId="13_ncr:1_{FD0D859E-32ED-4D76-8398-4C7CBEAF57BE}" xr6:coauthVersionLast="47" xr6:coauthVersionMax="47" xr10:uidLastSave="{00000000-0000-0000-0000-000000000000}"/>
  <bookViews>
    <workbookView xWindow="-25320" yWindow="255" windowWidth="25440" windowHeight="15540" xr2:uid="{00000000-000D-0000-FFFF-FFFF00000000}"/>
  </bookViews>
  <sheets>
    <sheet name="Investitionskosten" sheetId="1" r:id="rId1"/>
  </sheets>
  <definedNames>
    <definedName name="_xlnm.Print_Area" localSheetId="0">Investitionskosten!$A$1:$N$194</definedName>
    <definedName name="_xlnm.Print_Titles" localSheetId="0">Investitionskosten!$5:$12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2" i="1" l="1"/>
  <c r="M167" i="1"/>
  <c r="M152" i="1"/>
  <c r="M151" i="1"/>
  <c r="M147" i="1"/>
  <c r="M142" i="1"/>
  <c r="M141" i="1"/>
  <c r="M137" i="1"/>
  <c r="M131" i="1"/>
  <c r="M121" i="1"/>
  <c r="M118" i="1"/>
  <c r="M117" i="1"/>
  <c r="M107" i="1"/>
  <c r="M99" i="1"/>
  <c r="M90" i="1"/>
  <c r="M89" i="1"/>
  <c r="M82" i="1"/>
  <c r="M81" i="1"/>
  <c r="M71" i="1"/>
  <c r="M70" i="1"/>
  <c r="M63" i="1"/>
  <c r="M62" i="1"/>
  <c r="M56" i="1"/>
  <c r="M52" i="1"/>
  <c r="M48" i="1"/>
  <c r="M44" i="1"/>
  <c r="L203" i="1"/>
  <c r="N203" i="1" s="1"/>
  <c r="L202" i="1"/>
  <c r="N202" i="1" s="1"/>
  <c r="L201" i="1"/>
  <c r="N201" i="1" s="1"/>
  <c r="L200" i="1"/>
  <c r="N200" i="1" s="1"/>
  <c r="L199" i="1"/>
  <c r="L183" i="1"/>
  <c r="M183" i="1" s="1"/>
  <c r="L191" i="1"/>
  <c r="M191" i="1" s="1"/>
  <c r="L190" i="1"/>
  <c r="M190" i="1" s="1"/>
  <c r="L189" i="1"/>
  <c r="M189" i="1" s="1"/>
  <c r="L188" i="1"/>
  <c r="M188" i="1" s="1"/>
  <c r="L187" i="1"/>
  <c r="M187" i="1" s="1"/>
  <c r="L182" i="1"/>
  <c r="L181" i="1"/>
  <c r="M181" i="1" s="1"/>
  <c r="L180" i="1"/>
  <c r="M180" i="1" s="1"/>
  <c r="L179" i="1"/>
  <c r="M179" i="1" s="1"/>
  <c r="L174" i="1"/>
  <c r="M174" i="1" s="1"/>
  <c r="L173" i="1"/>
  <c r="M173" i="1" s="1"/>
  <c r="L172" i="1"/>
  <c r="M172" i="1" s="1"/>
  <c r="L171" i="1"/>
  <c r="M171" i="1" s="1"/>
  <c r="L170" i="1"/>
  <c r="M170" i="1" s="1"/>
  <c r="L169" i="1"/>
  <c r="M169" i="1" s="1"/>
  <c r="L168" i="1"/>
  <c r="M168" i="1" s="1"/>
  <c r="L167" i="1"/>
  <c r="L166" i="1"/>
  <c r="M166" i="1" s="1"/>
  <c r="L162" i="1"/>
  <c r="M162" i="1" s="1"/>
  <c r="L161" i="1"/>
  <c r="M161" i="1" s="1"/>
  <c r="L160" i="1"/>
  <c r="M160" i="1" s="1"/>
  <c r="L159" i="1"/>
  <c r="M159" i="1" s="1"/>
  <c r="L158" i="1"/>
  <c r="M158" i="1" s="1"/>
  <c r="L157" i="1"/>
  <c r="M157" i="1" s="1"/>
  <c r="L153" i="1"/>
  <c r="M153" i="1" s="1"/>
  <c r="L152" i="1"/>
  <c r="L151" i="1"/>
  <c r="L150" i="1"/>
  <c r="M150" i="1" s="1"/>
  <c r="L149" i="1"/>
  <c r="M149" i="1" s="1"/>
  <c r="L148" i="1"/>
  <c r="M148" i="1" s="1"/>
  <c r="L147" i="1"/>
  <c r="L146" i="1"/>
  <c r="M146" i="1" s="1"/>
  <c r="L142" i="1"/>
  <c r="L141" i="1"/>
  <c r="L140" i="1"/>
  <c r="M140" i="1" s="1"/>
  <c r="L139" i="1"/>
  <c r="M139" i="1" s="1"/>
  <c r="L138" i="1"/>
  <c r="M138" i="1" s="1"/>
  <c r="L137" i="1"/>
  <c r="L136" i="1"/>
  <c r="M136" i="1" s="1"/>
  <c r="L132" i="1"/>
  <c r="M132" i="1" s="1"/>
  <c r="L131" i="1"/>
  <c r="L130" i="1"/>
  <c r="M130" i="1" s="1"/>
  <c r="L129" i="1"/>
  <c r="M129" i="1" s="1"/>
  <c r="L128" i="1"/>
  <c r="M128" i="1" s="1"/>
  <c r="L127" i="1"/>
  <c r="M127" i="1" s="1"/>
  <c r="L121" i="1"/>
  <c r="L120" i="1"/>
  <c r="M120" i="1" s="1"/>
  <c r="L119" i="1"/>
  <c r="M119" i="1" s="1"/>
  <c r="L118" i="1"/>
  <c r="L117" i="1"/>
  <c r="L116" i="1"/>
  <c r="M116" i="1" s="1"/>
  <c r="L115" i="1"/>
  <c r="M115" i="1" s="1"/>
  <c r="L111" i="1"/>
  <c r="M111" i="1" s="1"/>
  <c r="L110" i="1"/>
  <c r="M110" i="1" s="1"/>
  <c r="L109" i="1"/>
  <c r="M109" i="1" s="1"/>
  <c r="L108" i="1"/>
  <c r="M108" i="1" s="1"/>
  <c r="L107" i="1"/>
  <c r="L106" i="1"/>
  <c r="M106" i="1" s="1"/>
  <c r="L105" i="1"/>
  <c r="M105" i="1" s="1"/>
  <c r="L104" i="1"/>
  <c r="M104" i="1" s="1"/>
  <c r="L103" i="1"/>
  <c r="M103" i="1" s="1"/>
  <c r="L102" i="1"/>
  <c r="M102" i="1" s="1"/>
  <c r="L101" i="1"/>
  <c r="M101" i="1" s="1"/>
  <c r="L100" i="1"/>
  <c r="M100" i="1" s="1"/>
  <c r="L99" i="1"/>
  <c r="L95" i="1"/>
  <c r="M95" i="1" s="1"/>
  <c r="L94" i="1"/>
  <c r="M94" i="1" s="1"/>
  <c r="L93" i="1"/>
  <c r="M93" i="1" s="1"/>
  <c r="L92" i="1"/>
  <c r="M92" i="1" s="1"/>
  <c r="L91" i="1"/>
  <c r="M91" i="1" s="1"/>
  <c r="L90" i="1"/>
  <c r="L89" i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L81" i="1"/>
  <c r="L80" i="1"/>
  <c r="M80" i="1" s="1"/>
  <c r="L79" i="1"/>
  <c r="M79" i="1" s="1"/>
  <c r="L78" i="1"/>
  <c r="M78" i="1" s="1"/>
  <c r="L77" i="1"/>
  <c r="M77" i="1" s="1"/>
  <c r="L72" i="1"/>
  <c r="M72" i="1" s="1"/>
  <c r="L71" i="1"/>
  <c r="L70" i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L62" i="1"/>
  <c r="L61" i="1"/>
  <c r="M61" i="1" s="1"/>
  <c r="L60" i="1"/>
  <c r="M60" i="1" s="1"/>
  <c r="L56" i="1"/>
  <c r="L55" i="1"/>
  <c r="M55" i="1" s="1"/>
  <c r="L54" i="1"/>
  <c r="M54" i="1" s="1"/>
  <c r="L53" i="1"/>
  <c r="M53" i="1" s="1"/>
  <c r="L52" i="1"/>
  <c r="L51" i="1"/>
  <c r="M51" i="1" s="1"/>
  <c r="L50" i="1"/>
  <c r="M50" i="1" s="1"/>
  <c r="L49" i="1"/>
  <c r="M49" i="1" s="1"/>
  <c r="L48" i="1"/>
  <c r="L47" i="1"/>
  <c r="M47" i="1" s="1"/>
  <c r="L46" i="1"/>
  <c r="M46" i="1" s="1"/>
  <c r="L45" i="1"/>
  <c r="M45" i="1" s="1"/>
  <c r="L44" i="1"/>
  <c r="L43" i="1"/>
  <c r="M43" i="1" s="1"/>
  <c r="L42" i="1"/>
  <c r="M42" i="1" s="1"/>
  <c r="L41" i="1"/>
  <c r="M41" i="1" s="1"/>
  <c r="L37" i="1"/>
  <c r="M37" i="1" s="1"/>
  <c r="L36" i="1"/>
  <c r="M36" i="1" s="1"/>
  <c r="L35" i="1"/>
  <c r="M35" i="1" s="1"/>
  <c r="L34" i="1"/>
  <c r="M34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0" i="1"/>
  <c r="M20" i="1" s="1"/>
  <c r="L198" i="1" l="1"/>
  <c r="N198" i="1" s="1"/>
  <c r="N13" i="1" s="1"/>
  <c r="N199" i="1"/>
  <c r="L114" i="1"/>
  <c r="M114" i="1" s="1"/>
  <c r="L145" i="1"/>
  <c r="M145" i="1" s="1"/>
  <c r="L156" i="1"/>
  <c r="M156" i="1" s="1"/>
  <c r="L24" i="1"/>
  <c r="M24" i="1" s="1"/>
  <c r="L75" i="1"/>
  <c r="M75" i="1" s="1"/>
  <c r="L135" i="1"/>
  <c r="M135" i="1" s="1"/>
  <c r="L178" i="1"/>
  <c r="M178" i="1" s="1"/>
  <c r="L165" i="1"/>
  <c r="M165" i="1" s="1"/>
  <c r="L33" i="1"/>
  <c r="M33" i="1" s="1"/>
  <c r="L40" i="1"/>
  <c r="M40" i="1" s="1"/>
  <c r="L59" i="1"/>
  <c r="M59" i="1" s="1"/>
  <c r="L98" i="1"/>
  <c r="M98" i="1" s="1"/>
  <c r="L126" i="1"/>
  <c r="M126" i="1" s="1"/>
  <c r="L186" i="1"/>
  <c r="M186" i="1" s="1"/>
  <c r="L21" i="1"/>
  <c r="M21" i="1" s="1"/>
  <c r="L19" i="1"/>
  <c r="M19" i="1" s="1"/>
  <c r="L18" i="1"/>
  <c r="M18" i="1" s="1"/>
  <c r="L125" i="1" l="1"/>
  <c r="L17" i="1"/>
  <c r="M17" i="1" s="1"/>
  <c r="L13" i="1" l="1"/>
  <c r="M13" i="1" s="1"/>
  <c r="L16" i="1"/>
  <c r="L177" i="1"/>
  <c r="L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Geissmann Markus BFE</author>
  </authors>
  <commentList>
    <comment ref="H197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Geissmann Markus BFE:</t>
        </r>
        <r>
          <rPr>
            <sz val="9"/>
            <color indexed="81"/>
            <rFont val="Segoe UI"/>
            <family val="2"/>
          </rPr>
          <t xml:space="preserve">
brauchen wir das?</t>
        </r>
      </text>
    </comment>
  </commentList>
</comments>
</file>

<file path=xl/sharedStrings.xml><?xml version="1.0" encoding="utf-8"?>
<sst xmlns="http://schemas.openxmlformats.org/spreadsheetml/2006/main" count="142" uniqueCount="125">
  <si>
    <t>Datum Kostenschätzung</t>
  </si>
  <si>
    <t>Beschreibung</t>
  </si>
  <si>
    <t>Referenzplan Nr.</t>
  </si>
  <si>
    <t>Einheit</t>
  </si>
  <si>
    <t>Menge</t>
  </si>
  <si>
    <t>Bearbeitbare Zellen</t>
  </si>
  <si>
    <t>Projekttitel</t>
  </si>
  <si>
    <t>Allgemeine Angaben</t>
  </si>
  <si>
    <t>Unvorhergesehenes und Reserven</t>
  </si>
  <si>
    <t>Vorlage zur Auflistung der Investitionskosten (als Ergänzung zur Wegleitung zur Auflistung der Investitionskosten)</t>
  </si>
  <si>
    <t>Summe Investitions-kosten Total [CHF]</t>
  </si>
  <si>
    <t>Anrechenbare Investitions-kosten [CHF]</t>
  </si>
  <si>
    <t xml:space="preserve">Nicht anrechenbare Investitions-kosten [CHF]  </t>
  </si>
  <si>
    <t>Einheits-preis [CHF]</t>
  </si>
  <si>
    <t>TOTAL</t>
  </si>
  <si>
    <t>T</t>
  </si>
  <si>
    <t>Investitionsbeiträge für Windenergieanlagen</t>
  </si>
  <si>
    <t>Projektmanagement</t>
  </si>
  <si>
    <t>Windmessung</t>
  </si>
  <si>
    <t>Windmessung(en)</t>
  </si>
  <si>
    <t>Ertragsgutachten</t>
  </si>
  <si>
    <t>Winddaten und Rechte von Drittmessungen</t>
  </si>
  <si>
    <t>Landnutzung</t>
  </si>
  <si>
    <t>Mehrwertentschädigung für Einzonung</t>
  </si>
  <si>
    <t>Technische Planungsarbeiten und Submission</t>
  </si>
  <si>
    <t>Geodaten, Vermessung</t>
  </si>
  <si>
    <t>Evaluation Windenergieanlagen</t>
  </si>
  <si>
    <t>kostenpflichtige Gutachten Luftfahrt zivil und Militär</t>
  </si>
  <si>
    <t>Machbarkeitsstudie</t>
  </si>
  <si>
    <t>Vorprojekt inklusive Variantenstudien</t>
  </si>
  <si>
    <t>Untersuchungen Baugrund</t>
  </si>
  <si>
    <t>Transportstudie</t>
  </si>
  <si>
    <t>Detailprojekt / Bauprojekt</t>
  </si>
  <si>
    <t>Wirtschaftlichkeitsrechnung</t>
  </si>
  <si>
    <t>Ausführungsprojekt</t>
  </si>
  <si>
    <t>Anpassungen auf Grund von Auflagen, Verzögerungen, etc.</t>
  </si>
  <si>
    <t>Ausschreibung Windenergieanlage und Fundament</t>
  </si>
  <si>
    <t>Ausschreibung Infrastruktur</t>
  </si>
  <si>
    <t>Elektroplanung</t>
  </si>
  <si>
    <t>Recherche und Netzanfrage</t>
  </si>
  <si>
    <t>Elektrogrobplanung</t>
  </si>
  <si>
    <t>Vorprojekt</t>
  </si>
  <si>
    <t>Verhandlungen Netzbetreiber</t>
  </si>
  <si>
    <t>Technisches Anschlussprojekt</t>
  </si>
  <si>
    <t>Drittgutachten</t>
  </si>
  <si>
    <t>Ausschreibungsprojekt</t>
  </si>
  <si>
    <t>Bauprojekt</t>
  </si>
  <si>
    <t>Gebühren</t>
  </si>
  <si>
    <t>Plangenehmigungsverfahren ESTI</t>
  </si>
  <si>
    <t>Umwelt und Wald</t>
  </si>
  <si>
    <t>Recherchen Umwelt, Wald, Naturschutz</t>
  </si>
  <si>
    <t>UVB Voruntersuchung inklusive Pflichtenheft</t>
  </si>
  <si>
    <t>UVB Hauptuntersuchung</t>
  </si>
  <si>
    <t>Studien Fauna (Vögel, Fledermäuse, Wildtiere, etc.)</t>
  </si>
  <si>
    <t>Gutachten Boden und Grundwasser</t>
  </si>
  <si>
    <t>Gutachten Landschaft</t>
  </si>
  <si>
    <t>Gutachten Schall</t>
  </si>
  <si>
    <t>Gutachten Schattenwurf</t>
  </si>
  <si>
    <t>Gutachten ISOS, UNESCO, Denkmalschutz</t>
  </si>
  <si>
    <t>Studien Flora</t>
  </si>
  <si>
    <t>Studien Eiswurf</t>
  </si>
  <si>
    <t>Ausführung Ausgleichs- und Kompensationsmassnahmen</t>
  </si>
  <si>
    <t>Erarbeitung Rodungsdossier</t>
  </si>
  <si>
    <t>Berechnung Ertragsverluste auf Grund von Auflagen</t>
  </si>
  <si>
    <t>Recherchen und Lösungsfindung Richtfunkstrecken</t>
  </si>
  <si>
    <t>Nutzungsplanung und Baubewilligung</t>
  </si>
  <si>
    <t>Entschädigungen Gemeinde für Wege, Lagerplatz, etc.</t>
  </si>
  <si>
    <t>Aussteckung mit Ballonen, Drohnen, o.ä.</t>
  </si>
  <si>
    <t>Aufwand Kleinbewilligungen wie Strassensperrung, etc.</t>
  </si>
  <si>
    <t>Öffentliche Auflage, Informationen</t>
  </si>
  <si>
    <t>Auflagen mit direkten Kostenfolgen</t>
  </si>
  <si>
    <t>Gebühren Netzanschluss</t>
  </si>
  <si>
    <t>Gebühren Baubewilligung</t>
  </si>
  <si>
    <t>Gebühren Rodungsbewilligung</t>
  </si>
  <si>
    <t xml:space="preserve">Projektbezogene Informationsarbeit </t>
  </si>
  <si>
    <t>Informationsveranstaltungen für die lokale Bevölkerung</t>
  </si>
  <si>
    <t>Informationsmaterialien, gedruckt und elektronisch</t>
  </si>
  <si>
    <t>Exkursionen für Behörden und Bevölkerung</t>
  </si>
  <si>
    <t>Visualisierungen</t>
  </si>
  <si>
    <t>Versicherungen Planungsphase</t>
  </si>
  <si>
    <t>Versicherungen Bau und Inbetriebnahme</t>
  </si>
  <si>
    <t>Sicherheitsdienste, Absperrungen, Polizei, etc.</t>
  </si>
  <si>
    <t>Baubegleitung Umwelt, Boden, Grundwasser, etc.</t>
  </si>
  <si>
    <t>Windenergieanlagen</t>
  </si>
  <si>
    <t>Windenergieanlagen inkl. Transport und Montage</t>
  </si>
  <si>
    <t>Zubehör wie Blattheizung, Befeuerung, etc.</t>
  </si>
  <si>
    <t>Inbetriebnahme</t>
  </si>
  <si>
    <t>Abnahmen, Dokumentation</t>
  </si>
  <si>
    <t>Fundament und Kranstellflächen</t>
  </si>
  <si>
    <t>Fundament (Material und Erstellung)</t>
  </si>
  <si>
    <t>Kranstellflächen</t>
  </si>
  <si>
    <t>Rodungen</t>
  </si>
  <si>
    <t>Netzanschluss</t>
  </si>
  <si>
    <t>Netzanschluss (Material und Erstellung, inkl. Schalter, Trafostation, Graben, Leerrohre, Erdung, etc.)</t>
  </si>
  <si>
    <t>Telekomanschluss</t>
  </si>
  <si>
    <t>Zuwegung und Lagerplätze</t>
  </si>
  <si>
    <t>Ausbau Zuwegung, inklusive allfälliger Rückbau</t>
  </si>
  <si>
    <t>Neubau Zuwegung, inklusive allfälliger Rückbau</t>
  </si>
  <si>
    <t>Temporärerer Ausbau Zuwegung, inkl. Rückbau</t>
  </si>
  <si>
    <t>Verkehrslenkung inkl. Sperrungen, Schilder, etc.</t>
  </si>
  <si>
    <t>Schadensbehebung nach Transport</t>
  </si>
  <si>
    <t>Ersatz- und Ausgleichsmassnahmen</t>
  </si>
  <si>
    <t>Währungsrisiko für Beschaffungen in Euro</t>
  </si>
  <si>
    <t>PLANUNG UND BAULEITUNG</t>
  </si>
  <si>
    <t>ERSTELLUNGSKOSTEN</t>
  </si>
  <si>
    <t>Baubegleitung</t>
  </si>
  <si>
    <t>E</t>
  </si>
  <si>
    <t>Total</t>
  </si>
  <si>
    <t>P</t>
  </si>
  <si>
    <t>Prüfung und Behandlung Einsprachen (ohne Rechtsberatung)</t>
  </si>
  <si>
    <t>Vermeidungsmassnahmen vor Inbetriebnahme</t>
  </si>
  <si>
    <t>Verminderungsmassnahmen vor Inbetriebnahme</t>
  </si>
  <si>
    <t>Kompensationsmassnahmen vor Inbetriebnahme</t>
  </si>
  <si>
    <t>Unvorhergesehenes und Reserven (max. 15% Gesamtkosten)</t>
  </si>
  <si>
    <t>anrechenbare Investitionskosten [CHF exkl. MWSt]</t>
  </si>
  <si>
    <t>NICHT anrechenbare Investitionskosten [CHF exkl. MWSt]</t>
  </si>
  <si>
    <t xml:space="preserve">N </t>
  </si>
  <si>
    <t>Kosten für Landkauf</t>
  </si>
  <si>
    <t>Anwaltskosten und juristische Beratung im Einsprache- und Beschwerdeverfahren</t>
  </si>
  <si>
    <r>
      <t xml:space="preserve">Total </t>
    </r>
    <r>
      <rPr>
        <sz val="10"/>
        <color rgb="FF000000"/>
        <rFont val="Arial"/>
        <family val="2"/>
      </rPr>
      <t>(max. 15% der Erstellungskosten)</t>
    </r>
  </si>
  <si>
    <t>Planungskosten i.O.</t>
  </si>
  <si>
    <t>Planungskosten zu hoch</t>
  </si>
  <si>
    <t>Erstellung Landnutzungs- bzw. Baurechtsverträge</t>
  </si>
  <si>
    <t>Erarbeitung Nutzungsplan inkl. Bericht Art. 47 RPV</t>
  </si>
  <si>
    <t>Version 1.0 vom 23.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</si>
</sst>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sz val="11"/>
      <name val="Arial"/>
      <family val="2"/>
    </font>
    <font>
      <i/>
      <sz val="8"/>
      <color theme="0"/>
      <name val="Arial"/>
      <family val="2"/>
    </font>
    <font>
      <i/>
      <sz val="9"/>
      <color theme="0"/>
      <name val="Arial"/>
      <family val="2"/>
    </font>
    <font>
      <b/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textRotation="90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textRotation="90"/>
    </xf>
    <xf numFmtId="49" fontId="3" fillId="2" borderId="3" xfId="0" applyNumberFormat="1" applyFont="1" applyFill="1" applyBorder="1" applyAlignment="1">
      <alignment horizontal="left" vertical="center" textRotation="90" wrapText="1"/>
    </xf>
    <xf numFmtId="49" fontId="3" fillId="2" borderId="2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 vertical="top"/>
    </xf>
    <xf numFmtId="0" fontId="5" fillId="0" borderId="0" xfId="0" applyFont="1"/>
    <xf numFmtId="164" fontId="2" fillId="0" borderId="0" xfId="0" applyNumberFormat="1" applyFont="1" applyFill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 vertical="top"/>
    </xf>
    <xf numFmtId="0" fontId="5" fillId="0" borderId="0" xfId="0" applyFont="1" applyFill="1" applyProtection="1"/>
    <xf numFmtId="0" fontId="7" fillId="0" borderId="4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7" fillId="0" borderId="0" xfId="0" applyFont="1"/>
    <xf numFmtId="0" fontId="9" fillId="0" borderId="0" xfId="0" applyFont="1"/>
    <xf numFmtId="0" fontId="3" fillId="3" borderId="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49" fontId="3" fillId="3" borderId="3" xfId="0" applyNumberFormat="1" applyFont="1" applyFill="1" applyBorder="1" applyAlignment="1">
      <alignment horizontal="left" vertical="top"/>
    </xf>
    <xf numFmtId="49" fontId="3" fillId="3" borderId="3" xfId="0" applyNumberFormat="1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left" vertical="top" wrapText="1"/>
    </xf>
    <xf numFmtId="49" fontId="3" fillId="3" borderId="2" xfId="0" applyNumberFormat="1" applyFont="1" applyFill="1" applyBorder="1" applyAlignment="1">
      <alignment horizontal="center" vertical="top" wrapText="1"/>
    </xf>
    <xf numFmtId="49" fontId="3" fillId="3" borderId="16" xfId="0" applyNumberFormat="1" applyFont="1" applyFill="1" applyBorder="1" applyAlignment="1">
      <alignment horizontal="center" vertical="top"/>
    </xf>
    <xf numFmtId="164" fontId="3" fillId="3" borderId="2" xfId="0" applyNumberFormat="1" applyFont="1" applyFill="1" applyBorder="1" applyAlignment="1">
      <alignment horizontal="center" vertical="top"/>
    </xf>
    <xf numFmtId="164" fontId="3" fillId="3" borderId="17" xfId="0" applyNumberFormat="1" applyFont="1" applyFill="1" applyBorder="1" applyAlignment="1">
      <alignment horizontal="right" vertical="top"/>
    </xf>
    <xf numFmtId="164" fontId="3" fillId="3" borderId="20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164" fontId="5" fillId="0" borderId="0" xfId="0" applyNumberFormat="1" applyFont="1" applyFill="1" applyBorder="1" applyAlignment="1">
      <alignment horizontal="left" vertical="top"/>
    </xf>
    <xf numFmtId="0" fontId="8" fillId="0" borderId="21" xfId="0" applyFont="1" applyBorder="1" applyAlignment="1">
      <alignment horizontal="left" vertical="top"/>
    </xf>
    <xf numFmtId="0" fontId="5" fillId="0" borderId="0" xfId="0" applyFont="1" applyBorder="1"/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left" vertical="top"/>
    </xf>
    <xf numFmtId="49" fontId="12" fillId="0" borderId="0" xfId="0" applyNumberFormat="1" applyFont="1" applyAlignment="1">
      <alignment horizontal="left" vertical="top"/>
    </xf>
    <xf numFmtId="49" fontId="12" fillId="0" borderId="0" xfId="0" applyNumberFormat="1" applyFont="1" applyAlignment="1">
      <alignment horizontal="left" vertical="top" wrapText="1"/>
    </xf>
    <xf numFmtId="164" fontId="12" fillId="0" borderId="0" xfId="0" applyNumberFormat="1" applyFont="1" applyAlignment="1">
      <alignment horizontal="left" vertical="top"/>
    </xf>
    <xf numFmtId="49" fontId="12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 vertical="top"/>
    </xf>
    <xf numFmtId="0" fontId="12" fillId="0" borderId="28" xfId="0" applyFont="1" applyBorder="1" applyAlignment="1">
      <alignment horizontal="left" vertical="top"/>
    </xf>
    <xf numFmtId="49" fontId="12" fillId="0" borderId="28" xfId="0" applyNumberFormat="1" applyFont="1" applyBorder="1" applyAlignment="1">
      <alignment horizontal="left" vertical="top"/>
    </xf>
    <xf numFmtId="49" fontId="12" fillId="0" borderId="28" xfId="0" applyNumberFormat="1" applyFont="1" applyBorder="1" applyAlignment="1">
      <alignment horizontal="left" vertical="top" wrapText="1"/>
    </xf>
    <xf numFmtId="164" fontId="12" fillId="0" borderId="28" xfId="0" applyNumberFormat="1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right" vertical="top"/>
    </xf>
    <xf numFmtId="49" fontId="8" fillId="4" borderId="10" xfId="0" applyNumberFormat="1" applyFont="1" applyFill="1" applyBorder="1" applyAlignment="1" applyProtection="1">
      <alignment horizontal="left" vertical="top"/>
      <protection locked="0"/>
    </xf>
    <xf numFmtId="49" fontId="8" fillId="4" borderId="10" xfId="0" applyNumberFormat="1" applyFont="1" applyFill="1" applyBorder="1" applyAlignment="1" applyProtection="1">
      <alignment horizontal="left" vertical="top" wrapText="1"/>
      <protection locked="0"/>
    </xf>
    <xf numFmtId="49" fontId="8" fillId="4" borderId="11" xfId="0" applyNumberFormat="1" applyFont="1" applyFill="1" applyBorder="1" applyAlignment="1" applyProtection="1">
      <alignment horizontal="left" vertical="top" wrapText="1"/>
      <protection locked="0"/>
    </xf>
    <xf numFmtId="49" fontId="7" fillId="4" borderId="12" xfId="0" applyNumberFormat="1" applyFont="1" applyFill="1" applyBorder="1" applyAlignment="1" applyProtection="1">
      <alignment horizontal="center" vertical="top" wrapText="1"/>
      <protection locked="0"/>
    </xf>
    <xf numFmtId="49" fontId="7" fillId="4" borderId="18" xfId="0" applyNumberFormat="1" applyFont="1" applyFill="1" applyBorder="1" applyAlignment="1" applyProtection="1">
      <alignment horizontal="center" vertical="top"/>
      <protection locked="0"/>
    </xf>
    <xf numFmtId="164" fontId="7" fillId="4" borderId="12" xfId="0" applyNumberFormat="1" applyFont="1" applyFill="1" applyBorder="1" applyAlignment="1" applyProtection="1">
      <alignment horizontal="center" vertical="top"/>
      <protection locked="0"/>
    </xf>
    <xf numFmtId="164" fontId="7" fillId="4" borderId="19" xfId="0" applyNumberFormat="1" applyFont="1" applyFill="1" applyBorder="1" applyAlignment="1" applyProtection="1">
      <alignment horizontal="right" vertical="top"/>
      <protection locked="0"/>
    </xf>
    <xf numFmtId="164" fontId="7" fillId="4" borderId="11" xfId="0" applyNumberFormat="1" applyFont="1" applyFill="1" applyBorder="1" applyAlignment="1" applyProtection="1">
      <alignment horizontal="right" vertical="top"/>
      <protection locked="0"/>
    </xf>
    <xf numFmtId="164" fontId="7" fillId="4" borderId="10" xfId="0" applyNumberFormat="1" applyFont="1" applyFill="1" applyBorder="1" applyAlignment="1" applyProtection="1">
      <alignment horizontal="right" vertical="top"/>
      <protection locked="0"/>
    </xf>
    <xf numFmtId="49" fontId="8" fillId="4" borderId="27" xfId="0" applyNumberFormat="1" applyFont="1" applyFill="1" applyBorder="1" applyAlignment="1" applyProtection="1">
      <alignment horizontal="left" vertical="top"/>
      <protection locked="0"/>
    </xf>
    <xf numFmtId="49" fontId="8" fillId="4" borderId="27" xfId="0" applyNumberFormat="1" applyFont="1" applyFill="1" applyBorder="1" applyAlignment="1" applyProtection="1">
      <alignment horizontal="left" vertical="top" wrapText="1"/>
      <protection locked="0"/>
    </xf>
    <xf numFmtId="49" fontId="8" fillId="4" borderId="22" xfId="0" applyNumberFormat="1" applyFont="1" applyFill="1" applyBorder="1" applyAlignment="1" applyProtection="1">
      <alignment horizontal="left" vertical="top" wrapText="1"/>
      <protection locked="0"/>
    </xf>
    <xf numFmtId="49" fontId="7" fillId="4" borderId="23" xfId="0" applyNumberFormat="1" applyFont="1" applyFill="1" applyBorder="1" applyAlignment="1" applyProtection="1">
      <alignment horizontal="center" vertical="top" wrapText="1"/>
      <protection locked="0"/>
    </xf>
    <xf numFmtId="49" fontId="7" fillId="4" borderId="24" xfId="0" applyNumberFormat="1" applyFont="1" applyFill="1" applyBorder="1" applyAlignment="1" applyProtection="1">
      <alignment horizontal="center" vertical="top"/>
      <protection locked="0"/>
    </xf>
    <xf numFmtId="164" fontId="7" fillId="4" borderId="23" xfId="0" applyNumberFormat="1" applyFont="1" applyFill="1" applyBorder="1" applyAlignment="1" applyProtection="1">
      <alignment horizontal="center" vertical="top"/>
      <protection locked="0"/>
    </xf>
    <xf numFmtId="164" fontId="7" fillId="4" borderId="25" xfId="0" applyNumberFormat="1" applyFont="1" applyFill="1" applyBorder="1" applyAlignment="1" applyProtection="1">
      <alignment horizontal="right" vertical="top"/>
      <protection locked="0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right" vertical="top"/>
    </xf>
    <xf numFmtId="164" fontId="5" fillId="7" borderId="1" xfId="0" applyNumberFormat="1" applyFont="1" applyFill="1" applyBorder="1" applyAlignment="1">
      <alignment horizontal="right" vertical="top"/>
    </xf>
    <xf numFmtId="0" fontId="5" fillId="0" borderId="0" xfId="0" applyFont="1" applyFill="1"/>
    <xf numFmtId="0" fontId="4" fillId="0" borderId="0" xfId="0" applyFont="1" applyFill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4" fillId="3" borderId="2" xfId="0" applyFont="1" applyFill="1" applyBorder="1" applyAlignment="1">
      <alignment horizontal="left" vertical="top"/>
    </xf>
    <xf numFmtId="165" fontId="4" fillId="3" borderId="3" xfId="0" applyNumberFormat="1" applyFont="1" applyFill="1" applyBorder="1" applyAlignment="1">
      <alignment horizontal="left" vertical="top"/>
    </xf>
    <xf numFmtId="164" fontId="4" fillId="3" borderId="20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top"/>
    </xf>
    <xf numFmtId="0" fontId="7" fillId="0" borderId="5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8" fillId="9" borderId="0" xfId="0" applyFont="1" applyFill="1" applyBorder="1" applyAlignment="1">
      <alignment horizontal="left" vertical="top"/>
    </xf>
    <xf numFmtId="49" fontId="8" fillId="9" borderId="0" xfId="0" applyNumberFormat="1" applyFont="1" applyFill="1" applyBorder="1" applyAlignment="1" applyProtection="1">
      <alignment horizontal="left" vertical="top"/>
      <protection locked="0"/>
    </xf>
    <xf numFmtId="49" fontId="8" fillId="9" borderId="0" xfId="0" applyNumberFormat="1" applyFont="1" applyFill="1" applyBorder="1" applyAlignment="1" applyProtection="1">
      <alignment horizontal="left" vertical="top" wrapText="1"/>
      <protection locked="0"/>
    </xf>
    <xf numFmtId="49" fontId="7" fillId="9" borderId="0" xfId="0" applyNumberFormat="1" applyFont="1" applyFill="1" applyBorder="1" applyAlignment="1" applyProtection="1">
      <alignment horizontal="center" vertical="top" wrapText="1"/>
      <protection locked="0"/>
    </xf>
    <xf numFmtId="49" fontId="7" fillId="9" borderId="0" xfId="0" applyNumberFormat="1" applyFont="1" applyFill="1" applyBorder="1" applyAlignment="1" applyProtection="1">
      <alignment horizontal="center" vertical="top"/>
      <protection locked="0"/>
    </xf>
    <xf numFmtId="164" fontId="7" fillId="9" borderId="0" xfId="0" applyNumberFormat="1" applyFont="1" applyFill="1" applyBorder="1" applyAlignment="1" applyProtection="1">
      <alignment horizontal="center" vertical="top"/>
      <protection locked="0"/>
    </xf>
    <xf numFmtId="164" fontId="7" fillId="9" borderId="0" xfId="0" applyNumberFormat="1" applyFont="1" applyFill="1" applyBorder="1" applyAlignment="1" applyProtection="1">
      <alignment horizontal="right" vertical="top"/>
      <protection locked="0"/>
    </xf>
    <xf numFmtId="164" fontId="7" fillId="9" borderId="32" xfId="0" applyNumberFormat="1" applyFont="1" applyFill="1" applyBorder="1" applyAlignment="1" applyProtection="1">
      <alignment horizontal="right" vertical="top"/>
      <protection locked="0"/>
    </xf>
    <xf numFmtId="0" fontId="8" fillId="9" borderId="28" xfId="0" applyFont="1" applyFill="1" applyBorder="1" applyAlignment="1">
      <alignment horizontal="left" vertical="top"/>
    </xf>
    <xf numFmtId="49" fontId="8" fillId="9" borderId="28" xfId="0" applyNumberFormat="1" applyFont="1" applyFill="1" applyBorder="1" applyAlignment="1" applyProtection="1">
      <alignment horizontal="left" vertical="top"/>
      <protection locked="0"/>
    </xf>
    <xf numFmtId="49" fontId="8" fillId="9" borderId="28" xfId="0" applyNumberFormat="1" applyFont="1" applyFill="1" applyBorder="1" applyAlignment="1" applyProtection="1">
      <alignment horizontal="left" vertical="top" wrapText="1"/>
      <protection locked="0"/>
    </xf>
    <xf numFmtId="49" fontId="7" fillId="9" borderId="28" xfId="0" applyNumberFormat="1" applyFont="1" applyFill="1" applyBorder="1" applyAlignment="1" applyProtection="1">
      <alignment horizontal="center" vertical="top" wrapText="1"/>
      <protection locked="0"/>
    </xf>
    <xf numFmtId="49" fontId="7" fillId="9" borderId="28" xfId="0" applyNumberFormat="1" applyFont="1" applyFill="1" applyBorder="1" applyAlignment="1" applyProtection="1">
      <alignment horizontal="center" vertical="top"/>
      <protection locked="0"/>
    </xf>
    <xf numFmtId="164" fontId="7" fillId="9" borderId="28" xfId="0" applyNumberFormat="1" applyFont="1" applyFill="1" applyBorder="1" applyAlignment="1" applyProtection="1">
      <alignment horizontal="center" vertical="top"/>
      <protection locked="0"/>
    </xf>
    <xf numFmtId="164" fontId="7" fillId="9" borderId="28" xfId="0" applyNumberFormat="1" applyFont="1" applyFill="1" applyBorder="1" applyAlignment="1" applyProtection="1">
      <alignment horizontal="right" vertical="top"/>
      <protection locked="0"/>
    </xf>
    <xf numFmtId="164" fontId="7" fillId="9" borderId="29" xfId="0" applyNumberFormat="1" applyFont="1" applyFill="1" applyBorder="1" applyAlignment="1" applyProtection="1">
      <alignment horizontal="right" vertical="top"/>
      <protection locked="0"/>
    </xf>
    <xf numFmtId="0" fontId="7" fillId="9" borderId="0" xfId="0" applyFont="1" applyFill="1" applyBorder="1" applyAlignment="1">
      <alignment horizontal="left" vertical="top"/>
    </xf>
    <xf numFmtId="0" fontId="7" fillId="9" borderId="28" xfId="0" applyFont="1" applyFill="1" applyBorder="1" applyAlignment="1">
      <alignment horizontal="left" vertical="top"/>
    </xf>
    <xf numFmtId="49" fontId="10" fillId="9" borderId="28" xfId="0" applyNumberFormat="1" applyFont="1" applyFill="1" applyBorder="1" applyAlignment="1" applyProtection="1">
      <alignment horizontal="left" vertical="top" wrapText="1"/>
      <protection locked="0"/>
    </xf>
    <xf numFmtId="0" fontId="7" fillId="9" borderId="4" xfId="0" applyFont="1" applyFill="1" applyBorder="1" applyAlignment="1">
      <alignment horizontal="left" vertical="top"/>
    </xf>
    <xf numFmtId="0" fontId="7" fillId="9" borderId="26" xfId="0" applyFont="1" applyFill="1" applyBorder="1" applyAlignment="1">
      <alignment horizontal="left" vertical="top"/>
    </xf>
    <xf numFmtId="0" fontId="7" fillId="9" borderId="30" xfId="0" applyFont="1" applyFill="1" applyBorder="1" applyAlignment="1">
      <alignment horizontal="left" vertical="top"/>
    </xf>
    <xf numFmtId="0" fontId="8" fillId="9" borderId="30" xfId="0" applyFont="1" applyFill="1" applyBorder="1" applyAlignment="1">
      <alignment horizontal="left" vertical="top"/>
    </xf>
    <xf numFmtId="49" fontId="8" fillId="9" borderId="30" xfId="0" applyNumberFormat="1" applyFont="1" applyFill="1" applyBorder="1" applyAlignment="1" applyProtection="1">
      <alignment horizontal="left" vertical="top"/>
      <protection locked="0"/>
    </xf>
    <xf numFmtId="49" fontId="8" fillId="9" borderId="30" xfId="0" applyNumberFormat="1" applyFont="1" applyFill="1" applyBorder="1" applyAlignment="1" applyProtection="1">
      <alignment horizontal="left" vertical="top" wrapText="1"/>
      <protection locked="0"/>
    </xf>
    <xf numFmtId="49" fontId="7" fillId="9" borderId="30" xfId="0" applyNumberFormat="1" applyFont="1" applyFill="1" applyBorder="1" applyAlignment="1" applyProtection="1">
      <alignment horizontal="center" vertical="top" wrapText="1"/>
      <protection locked="0"/>
    </xf>
    <xf numFmtId="49" fontId="7" fillId="9" borderId="30" xfId="0" applyNumberFormat="1" applyFont="1" applyFill="1" applyBorder="1" applyAlignment="1" applyProtection="1">
      <alignment horizontal="center" vertical="top"/>
      <protection locked="0"/>
    </xf>
    <xf numFmtId="164" fontId="7" fillId="9" borderId="30" xfId="0" applyNumberFormat="1" applyFont="1" applyFill="1" applyBorder="1" applyAlignment="1" applyProtection="1">
      <alignment horizontal="center" vertical="top"/>
      <protection locked="0"/>
    </xf>
    <xf numFmtId="164" fontId="7" fillId="9" borderId="30" xfId="0" applyNumberFormat="1" applyFont="1" applyFill="1" applyBorder="1" applyAlignment="1" applyProtection="1">
      <alignment horizontal="right" vertical="top"/>
      <protection locked="0"/>
    </xf>
    <xf numFmtId="0" fontId="7" fillId="9" borderId="5" xfId="0" applyFont="1" applyFill="1" applyBorder="1" applyAlignment="1">
      <alignment horizontal="left" vertical="top"/>
    </xf>
    <xf numFmtId="2" fontId="4" fillId="3" borderId="3" xfId="0" applyNumberFormat="1" applyFont="1" applyFill="1" applyBorder="1" applyAlignment="1">
      <alignment horizontal="left" vertical="top"/>
    </xf>
    <xf numFmtId="0" fontId="2" fillId="9" borderId="5" xfId="0" applyFont="1" applyFill="1" applyBorder="1" applyAlignment="1">
      <alignment horizontal="left" vertical="top"/>
    </xf>
    <xf numFmtId="0" fontId="2" fillId="9" borderId="28" xfId="0" applyFont="1" applyFill="1" applyBorder="1" applyAlignment="1">
      <alignment horizontal="left" vertical="top"/>
    </xf>
    <xf numFmtId="0" fontId="4" fillId="9" borderId="28" xfId="0" applyFont="1" applyFill="1" applyBorder="1" applyAlignment="1">
      <alignment horizontal="left" vertical="top"/>
    </xf>
    <xf numFmtId="49" fontId="4" fillId="9" borderId="28" xfId="0" applyNumberFormat="1" applyFont="1" applyFill="1" applyBorder="1" applyAlignment="1">
      <alignment horizontal="left" vertical="top"/>
    </xf>
    <xf numFmtId="49" fontId="4" fillId="9" borderId="28" xfId="0" applyNumberFormat="1" applyFont="1" applyFill="1" applyBorder="1" applyAlignment="1">
      <alignment horizontal="left" vertical="top" wrapText="1"/>
    </xf>
    <xf numFmtId="49" fontId="4" fillId="9" borderId="28" xfId="0" applyNumberFormat="1" applyFont="1" applyFill="1" applyBorder="1" applyAlignment="1">
      <alignment horizontal="center" vertical="top" wrapText="1"/>
    </xf>
    <xf numFmtId="49" fontId="4" fillId="9" borderId="28" xfId="0" applyNumberFormat="1" applyFont="1" applyFill="1" applyBorder="1" applyAlignment="1">
      <alignment horizontal="center" vertical="top"/>
    </xf>
    <xf numFmtId="164" fontId="4" fillId="9" borderId="28" xfId="0" applyNumberFormat="1" applyFont="1" applyFill="1" applyBorder="1" applyAlignment="1">
      <alignment horizontal="center" vertical="top"/>
    </xf>
    <xf numFmtId="164" fontId="4" fillId="9" borderId="28" xfId="0" applyNumberFormat="1" applyFont="1" applyFill="1" applyBorder="1" applyAlignment="1">
      <alignment horizontal="right" vertical="top"/>
    </xf>
    <xf numFmtId="164" fontId="2" fillId="9" borderId="28" xfId="0" applyNumberFormat="1" applyFont="1" applyFill="1" applyBorder="1" applyAlignment="1">
      <alignment horizontal="right" vertical="top"/>
    </xf>
    <xf numFmtId="0" fontId="2" fillId="9" borderId="5" xfId="0" applyFont="1" applyFill="1" applyBorder="1" applyAlignment="1" applyProtection="1">
      <alignment horizontal="left" vertical="top"/>
    </xf>
    <xf numFmtId="0" fontId="2" fillId="9" borderId="28" xfId="0" applyFont="1" applyFill="1" applyBorder="1" applyAlignment="1" applyProtection="1">
      <alignment horizontal="left" vertical="top"/>
    </xf>
    <xf numFmtId="0" fontId="4" fillId="9" borderId="28" xfId="0" applyFont="1" applyFill="1" applyBorder="1" applyAlignment="1" applyProtection="1">
      <alignment horizontal="left" vertical="top"/>
    </xf>
    <xf numFmtId="49" fontId="4" fillId="9" borderId="28" xfId="0" applyNumberFormat="1" applyFont="1" applyFill="1" applyBorder="1" applyAlignment="1" applyProtection="1">
      <alignment horizontal="left" vertical="top" wrapText="1"/>
    </xf>
    <xf numFmtId="49" fontId="2" fillId="9" borderId="28" xfId="0" applyNumberFormat="1" applyFont="1" applyFill="1" applyBorder="1" applyAlignment="1" applyProtection="1">
      <alignment horizontal="center" vertical="top" wrapText="1"/>
    </xf>
    <xf numFmtId="49" fontId="2" fillId="9" borderId="28" xfId="0" applyNumberFormat="1" applyFont="1" applyFill="1" applyBorder="1" applyAlignment="1" applyProtection="1">
      <alignment horizontal="center" vertical="top"/>
    </xf>
    <xf numFmtId="164" fontId="2" fillId="9" borderId="28" xfId="0" applyNumberFormat="1" applyFont="1" applyFill="1" applyBorder="1" applyAlignment="1" applyProtection="1">
      <alignment horizontal="center" vertical="top"/>
    </xf>
    <xf numFmtId="164" fontId="2" fillId="9" borderId="28" xfId="0" applyNumberFormat="1" applyFont="1" applyFill="1" applyBorder="1" applyAlignment="1" applyProtection="1">
      <alignment horizontal="right" vertical="top"/>
    </xf>
    <xf numFmtId="0" fontId="2" fillId="9" borderId="26" xfId="0" applyFont="1" applyFill="1" applyBorder="1" applyAlignment="1">
      <alignment horizontal="left" vertical="top"/>
    </xf>
    <xf numFmtId="0" fontId="2" fillId="9" borderId="30" xfId="0" applyFont="1" applyFill="1" applyBorder="1" applyAlignment="1">
      <alignment horizontal="left" vertical="top"/>
    </xf>
    <xf numFmtId="0" fontId="4" fillId="9" borderId="30" xfId="0" applyFont="1" applyFill="1" applyBorder="1" applyAlignment="1">
      <alignment horizontal="left" vertical="top"/>
    </xf>
    <xf numFmtId="49" fontId="4" fillId="9" borderId="30" xfId="0" applyNumberFormat="1" applyFont="1" applyFill="1" applyBorder="1" applyAlignment="1">
      <alignment horizontal="left" vertical="top"/>
    </xf>
    <xf numFmtId="49" fontId="4" fillId="9" borderId="30" xfId="0" applyNumberFormat="1" applyFont="1" applyFill="1" applyBorder="1" applyAlignment="1">
      <alignment horizontal="left" vertical="top" wrapText="1"/>
    </xf>
    <xf numFmtId="49" fontId="4" fillId="9" borderId="30" xfId="0" applyNumberFormat="1" applyFont="1" applyFill="1" applyBorder="1" applyAlignment="1">
      <alignment horizontal="center" vertical="top" wrapText="1"/>
    </xf>
    <xf numFmtId="49" fontId="4" fillId="9" borderId="30" xfId="0" applyNumberFormat="1" applyFont="1" applyFill="1" applyBorder="1" applyAlignment="1">
      <alignment horizontal="center" vertical="top"/>
    </xf>
    <xf numFmtId="164" fontId="4" fillId="9" borderId="30" xfId="0" applyNumberFormat="1" applyFont="1" applyFill="1" applyBorder="1" applyAlignment="1">
      <alignment horizontal="center" vertical="top"/>
    </xf>
    <xf numFmtId="164" fontId="4" fillId="9" borderId="30" xfId="0" applyNumberFormat="1" applyFont="1" applyFill="1" applyBorder="1" applyAlignment="1">
      <alignment horizontal="right" vertical="top"/>
    </xf>
    <xf numFmtId="164" fontId="2" fillId="9" borderId="30" xfId="0" applyNumberFormat="1" applyFont="1" applyFill="1" applyBorder="1" applyAlignment="1">
      <alignment horizontal="right" vertical="top"/>
    </xf>
    <xf numFmtId="164" fontId="2" fillId="9" borderId="31" xfId="0" applyNumberFormat="1" applyFont="1" applyFill="1" applyBorder="1" applyAlignment="1">
      <alignment horizontal="right" vertical="top"/>
    </xf>
    <xf numFmtId="0" fontId="4" fillId="9" borderId="26" xfId="0" applyFont="1" applyFill="1" applyBorder="1" applyAlignment="1">
      <alignment horizontal="left" vertical="top"/>
    </xf>
    <xf numFmtId="165" fontId="4" fillId="9" borderId="30" xfId="0" applyNumberFormat="1" applyFont="1" applyFill="1" applyBorder="1" applyAlignment="1">
      <alignment horizontal="left" vertical="top"/>
    </xf>
    <xf numFmtId="0" fontId="4" fillId="9" borderId="5" xfId="0" applyFont="1" applyFill="1" applyBorder="1" applyAlignment="1">
      <alignment horizontal="left" vertical="top"/>
    </xf>
    <xf numFmtId="165" fontId="4" fillId="9" borderId="28" xfId="0" applyNumberFormat="1" applyFont="1" applyFill="1" applyBorder="1" applyAlignment="1">
      <alignment horizontal="left" vertical="top"/>
    </xf>
    <xf numFmtId="49" fontId="2" fillId="9" borderId="28" xfId="0" applyNumberFormat="1" applyFont="1" applyFill="1" applyBorder="1" applyAlignment="1" applyProtection="1">
      <alignment vertical="top"/>
      <protection locked="0"/>
    </xf>
    <xf numFmtId="49" fontId="2" fillId="9" borderId="28" xfId="0" applyNumberFormat="1" applyFont="1" applyFill="1" applyBorder="1" applyAlignment="1" applyProtection="1">
      <alignment vertical="top" wrapText="1"/>
      <protection locked="0"/>
    </xf>
    <xf numFmtId="49" fontId="2" fillId="9" borderId="28" xfId="0" applyNumberFormat="1" applyFont="1" applyFill="1" applyBorder="1" applyAlignment="1">
      <alignment vertical="top" wrapText="1"/>
    </xf>
    <xf numFmtId="49" fontId="2" fillId="9" borderId="28" xfId="0" applyNumberFormat="1" applyFont="1" applyFill="1" applyBorder="1" applyAlignment="1">
      <alignment horizontal="center" vertical="top" wrapText="1"/>
    </xf>
    <xf numFmtId="49" fontId="2" fillId="9" borderId="28" xfId="0" applyNumberFormat="1" applyFont="1" applyFill="1" applyBorder="1" applyAlignment="1">
      <alignment horizontal="center" vertical="top"/>
    </xf>
    <xf numFmtId="164" fontId="2" fillId="9" borderId="28" xfId="0" applyNumberFormat="1" applyFont="1" applyFill="1" applyBorder="1" applyAlignment="1">
      <alignment horizontal="center" vertical="top"/>
    </xf>
    <xf numFmtId="49" fontId="3" fillId="8" borderId="30" xfId="0" applyNumberFormat="1" applyFont="1" applyFill="1" applyBorder="1" applyAlignment="1">
      <alignment horizontal="left" vertical="center" wrapText="1"/>
    </xf>
    <xf numFmtId="49" fontId="4" fillId="8" borderId="30" xfId="0" applyNumberFormat="1" applyFont="1" applyFill="1" applyBorder="1" applyAlignment="1">
      <alignment horizontal="center" vertical="center" wrapText="1"/>
    </xf>
    <xf numFmtId="164" fontId="4" fillId="8" borderId="30" xfId="0" applyNumberFormat="1" applyFont="1" applyFill="1" applyBorder="1" applyAlignment="1">
      <alignment horizontal="center" vertical="center" wrapText="1"/>
    </xf>
    <xf numFmtId="164" fontId="3" fillId="8" borderId="30" xfId="0" applyNumberFormat="1" applyFont="1" applyFill="1" applyBorder="1" applyAlignment="1">
      <alignment horizontal="right" vertical="center"/>
    </xf>
    <xf numFmtId="164" fontId="3" fillId="8" borderId="31" xfId="0" applyNumberFormat="1" applyFont="1" applyFill="1" applyBorder="1" applyAlignment="1">
      <alignment horizontal="right" vertical="center"/>
    </xf>
    <xf numFmtId="0" fontId="3" fillId="8" borderId="5" xfId="0" applyFont="1" applyFill="1" applyBorder="1" applyAlignment="1">
      <alignment horizontal="left" vertical="center"/>
    </xf>
    <xf numFmtId="0" fontId="3" fillId="8" borderId="28" xfId="0" applyFont="1" applyFill="1" applyBorder="1" applyAlignment="1">
      <alignment horizontal="left" vertical="center"/>
    </xf>
    <xf numFmtId="49" fontId="3" fillId="8" borderId="28" xfId="0" applyNumberFormat="1" applyFont="1" applyFill="1" applyBorder="1" applyAlignment="1">
      <alignment horizontal="left" vertical="center" wrapText="1"/>
    </xf>
    <xf numFmtId="49" fontId="4" fillId="8" borderId="28" xfId="0" applyNumberFormat="1" applyFont="1" applyFill="1" applyBorder="1" applyAlignment="1">
      <alignment horizontal="center" vertical="center" wrapText="1"/>
    </xf>
    <xf numFmtId="164" fontId="4" fillId="8" borderId="28" xfId="0" applyNumberFormat="1" applyFont="1" applyFill="1" applyBorder="1" applyAlignment="1">
      <alignment horizontal="center" vertical="center" wrapText="1"/>
    </xf>
    <xf numFmtId="164" fontId="3" fillId="8" borderId="28" xfId="0" applyNumberFormat="1" applyFont="1" applyFill="1" applyBorder="1" applyAlignment="1">
      <alignment horizontal="right" vertical="center"/>
    </xf>
    <xf numFmtId="164" fontId="3" fillId="8" borderId="29" xfId="0" applyNumberFormat="1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 textRotation="90"/>
    </xf>
    <xf numFmtId="49" fontId="3" fillId="2" borderId="30" xfId="0" applyNumberFormat="1" applyFont="1" applyFill="1" applyBorder="1" applyAlignment="1">
      <alignment horizontal="left" vertical="center" textRotation="90"/>
    </xf>
    <xf numFmtId="49" fontId="3" fillId="2" borderId="30" xfId="0" applyNumberFormat="1" applyFont="1" applyFill="1" applyBorder="1" applyAlignment="1">
      <alignment horizontal="left" vertical="center" textRotation="90" wrapText="1"/>
    </xf>
    <xf numFmtId="49" fontId="3" fillId="2" borderId="26" xfId="0" applyNumberFormat="1" applyFont="1" applyFill="1" applyBorder="1" applyAlignment="1">
      <alignment horizontal="left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49" fontId="4" fillId="2" borderId="33" xfId="0" applyNumberFormat="1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2" borderId="34" xfId="0" applyNumberFormat="1" applyFont="1" applyFill="1" applyBorder="1" applyAlignment="1">
      <alignment horizontal="center" vertical="center" wrapText="1"/>
    </xf>
    <xf numFmtId="164" fontId="3" fillId="5" borderId="35" xfId="0" applyNumberFormat="1" applyFont="1" applyFill="1" applyBorder="1" applyAlignment="1">
      <alignment horizontal="right" vertical="center"/>
    </xf>
    <xf numFmtId="164" fontId="3" fillId="5" borderId="36" xfId="0" applyNumberFormat="1" applyFont="1" applyFill="1" applyBorder="1" applyAlignment="1">
      <alignment horizontal="right" vertical="center"/>
    </xf>
    <xf numFmtId="0" fontId="3" fillId="9" borderId="37" xfId="0" applyFont="1" applyFill="1" applyBorder="1" applyAlignment="1">
      <alignment horizontal="left" vertical="center"/>
    </xf>
    <xf numFmtId="0" fontId="3" fillId="9" borderId="37" xfId="0" applyFont="1" applyFill="1" applyBorder="1" applyAlignment="1">
      <alignment horizontal="left" vertical="center" textRotation="90"/>
    </xf>
    <xf numFmtId="49" fontId="3" fillId="9" borderId="37" xfId="0" applyNumberFormat="1" applyFont="1" applyFill="1" applyBorder="1" applyAlignment="1">
      <alignment horizontal="left" vertical="center" textRotation="90"/>
    </xf>
    <xf numFmtId="49" fontId="3" fillId="9" borderId="37" xfId="0" applyNumberFormat="1" applyFont="1" applyFill="1" applyBorder="1" applyAlignment="1">
      <alignment horizontal="left" vertical="center" textRotation="90" wrapText="1"/>
    </xf>
    <xf numFmtId="49" fontId="3" fillId="9" borderId="37" xfId="0" applyNumberFormat="1" applyFont="1" applyFill="1" applyBorder="1" applyAlignment="1">
      <alignment horizontal="left" vertical="center" wrapText="1"/>
    </xf>
    <xf numFmtId="49" fontId="4" fillId="9" borderId="37" xfId="0" applyNumberFormat="1" applyFont="1" applyFill="1" applyBorder="1" applyAlignment="1">
      <alignment horizontal="center" vertical="center" wrapText="1"/>
    </xf>
    <xf numFmtId="164" fontId="4" fillId="9" borderId="37" xfId="0" applyNumberFormat="1" applyFont="1" applyFill="1" applyBorder="1" applyAlignment="1">
      <alignment horizontal="center" vertical="center" wrapText="1"/>
    </xf>
    <xf numFmtId="164" fontId="3" fillId="9" borderId="37" xfId="0" applyNumberFormat="1" applyFont="1" applyFill="1" applyBorder="1" applyAlignment="1">
      <alignment horizontal="right" vertical="center"/>
    </xf>
    <xf numFmtId="49" fontId="4" fillId="4" borderId="1" xfId="0" applyNumberFormat="1" applyFont="1" applyFill="1" applyBorder="1" applyAlignment="1">
      <alignment horizontal="left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4" fillId="4" borderId="16" xfId="0" applyNumberFormat="1" applyFont="1" applyFill="1" applyBorder="1" applyAlignment="1">
      <alignment horizontal="center" vertical="top"/>
    </xf>
    <xf numFmtId="164" fontId="4" fillId="4" borderId="2" xfId="0" applyNumberFormat="1" applyFont="1" applyFill="1" applyBorder="1" applyAlignment="1">
      <alignment horizontal="center" vertical="top"/>
    </xf>
    <xf numFmtId="164" fontId="4" fillId="4" borderId="17" xfId="0" applyNumberFormat="1" applyFont="1" applyFill="1" applyBorder="1" applyAlignment="1">
      <alignment horizontal="right" vertical="top"/>
    </xf>
    <xf numFmtId="49" fontId="3" fillId="4" borderId="1" xfId="0" applyNumberFormat="1" applyFont="1" applyFill="1" applyBorder="1" applyAlignment="1">
      <alignment horizontal="left" vertical="top" wrapText="1"/>
    </xf>
    <xf numFmtId="49" fontId="3" fillId="4" borderId="2" xfId="0" applyNumberFormat="1" applyFont="1" applyFill="1" applyBorder="1" applyAlignment="1">
      <alignment horizontal="center" vertical="top" wrapText="1"/>
    </xf>
    <xf numFmtId="49" fontId="3" fillId="4" borderId="16" xfId="0" applyNumberFormat="1" applyFont="1" applyFill="1" applyBorder="1" applyAlignment="1">
      <alignment horizontal="center" vertical="top"/>
    </xf>
    <xf numFmtId="164" fontId="3" fillId="4" borderId="2" xfId="0" applyNumberFormat="1" applyFont="1" applyFill="1" applyBorder="1" applyAlignment="1">
      <alignment horizontal="center" vertical="top"/>
    </xf>
    <xf numFmtId="164" fontId="3" fillId="4" borderId="17" xfId="0" applyNumberFormat="1" applyFont="1" applyFill="1" applyBorder="1" applyAlignment="1">
      <alignment horizontal="right" vertical="top"/>
    </xf>
    <xf numFmtId="0" fontId="4" fillId="0" borderId="30" xfId="0" applyFont="1" applyFill="1" applyBorder="1" applyAlignment="1">
      <alignment horizontal="left" vertical="top"/>
    </xf>
    <xf numFmtId="165" fontId="4" fillId="0" borderId="30" xfId="0" applyNumberFormat="1" applyFont="1" applyFill="1" applyBorder="1" applyAlignment="1">
      <alignment horizontal="left" vertical="top"/>
    </xf>
    <xf numFmtId="49" fontId="4" fillId="0" borderId="30" xfId="0" applyNumberFormat="1" applyFont="1" applyFill="1" applyBorder="1" applyAlignment="1">
      <alignment horizontal="left" vertical="top"/>
    </xf>
    <xf numFmtId="49" fontId="4" fillId="0" borderId="30" xfId="0" applyNumberFormat="1" applyFont="1" applyFill="1" applyBorder="1" applyAlignment="1">
      <alignment horizontal="left" vertical="top" wrapText="1"/>
    </xf>
    <xf numFmtId="49" fontId="4" fillId="0" borderId="30" xfId="0" applyNumberFormat="1" applyFont="1" applyFill="1" applyBorder="1" applyAlignment="1">
      <alignment horizontal="center" vertical="top" wrapText="1"/>
    </xf>
    <xf numFmtId="49" fontId="4" fillId="0" borderId="30" xfId="0" applyNumberFormat="1" applyFont="1" applyFill="1" applyBorder="1" applyAlignment="1">
      <alignment horizontal="center" vertical="top"/>
    </xf>
    <xf numFmtId="164" fontId="4" fillId="0" borderId="30" xfId="0" applyNumberFormat="1" applyFont="1" applyFill="1" applyBorder="1" applyAlignment="1">
      <alignment horizontal="center" vertical="top"/>
    </xf>
    <xf numFmtId="164" fontId="4" fillId="0" borderId="30" xfId="0" applyNumberFormat="1" applyFont="1" applyFill="1" applyBorder="1" applyAlignment="1">
      <alignment horizontal="right" vertical="top"/>
    </xf>
    <xf numFmtId="165" fontId="4" fillId="0" borderId="0" xfId="0" applyNumberFormat="1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36" xfId="0" applyNumberFormat="1" applyFont="1" applyFill="1" applyBorder="1" applyAlignment="1">
      <alignment horizontal="center" vertical="center" wrapText="1"/>
    </xf>
    <xf numFmtId="164" fontId="3" fillId="0" borderId="38" xfId="0" applyNumberFormat="1" applyFont="1" applyFill="1" applyBorder="1" applyAlignment="1">
      <alignment horizontal="right" vertical="center"/>
    </xf>
    <xf numFmtId="164" fontId="4" fillId="0" borderId="38" xfId="0" applyNumberFormat="1" applyFont="1" applyFill="1" applyBorder="1" applyAlignment="1">
      <alignment horizontal="right" vertical="top"/>
    </xf>
    <xf numFmtId="164" fontId="4" fillId="0" borderId="39" xfId="0" applyNumberFormat="1" applyFont="1" applyFill="1" applyBorder="1" applyAlignment="1">
      <alignment horizontal="right" vertical="top"/>
    </xf>
    <xf numFmtId="164" fontId="3" fillId="5" borderId="1" xfId="0" applyNumberFormat="1" applyFont="1" applyFill="1" applyBorder="1" applyAlignment="1">
      <alignment horizontal="right" vertical="top"/>
    </xf>
    <xf numFmtId="164" fontId="3" fillId="9" borderId="36" xfId="0" applyNumberFormat="1" applyFont="1" applyFill="1" applyBorder="1" applyAlignment="1">
      <alignment horizontal="right" vertical="top"/>
    </xf>
    <xf numFmtId="164" fontId="4" fillId="9" borderId="38" xfId="0" applyNumberFormat="1" applyFont="1" applyFill="1" applyBorder="1" applyAlignment="1">
      <alignment horizontal="right" vertical="top"/>
    </xf>
    <xf numFmtId="164" fontId="7" fillId="9" borderId="38" xfId="0" applyNumberFormat="1" applyFont="1" applyFill="1" applyBorder="1" applyAlignment="1" applyProtection="1">
      <alignment horizontal="right" vertical="top"/>
      <protection locked="0"/>
    </xf>
    <xf numFmtId="164" fontId="3" fillId="9" borderId="38" xfId="0" applyNumberFormat="1" applyFont="1" applyFill="1" applyBorder="1" applyAlignment="1">
      <alignment horizontal="right" vertical="top"/>
    </xf>
    <xf numFmtId="164" fontId="4" fillId="9" borderId="39" xfId="0" applyNumberFormat="1" applyFont="1" applyFill="1" applyBorder="1" applyAlignment="1">
      <alignment horizontal="right" vertical="top"/>
    </xf>
    <xf numFmtId="164" fontId="2" fillId="9" borderId="32" xfId="0" applyNumberFormat="1" applyFont="1" applyFill="1" applyBorder="1" applyAlignment="1">
      <alignment horizontal="right" vertical="top"/>
    </xf>
    <xf numFmtId="164" fontId="2" fillId="9" borderId="32" xfId="0" applyNumberFormat="1" applyFont="1" applyFill="1" applyBorder="1" applyAlignment="1" applyProtection="1">
      <alignment horizontal="right" vertical="top"/>
    </xf>
    <xf numFmtId="164" fontId="4" fillId="9" borderId="32" xfId="0" applyNumberFormat="1" applyFont="1" applyFill="1" applyBorder="1" applyAlignment="1">
      <alignment horizontal="right" vertical="top"/>
    </xf>
    <xf numFmtId="0" fontId="14" fillId="0" borderId="0" xfId="0" applyFont="1" applyFill="1" applyBorder="1"/>
    <xf numFmtId="164" fontId="17" fillId="0" borderId="1" xfId="0" applyNumberFormat="1" applyFont="1" applyBorder="1"/>
    <xf numFmtId="0" fontId="13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 textRotation="90" wrapText="1"/>
    </xf>
    <xf numFmtId="164" fontId="15" fillId="0" borderId="0" xfId="0" applyNumberFormat="1" applyFont="1" applyFill="1" applyBorder="1"/>
    <xf numFmtId="0" fontId="9" fillId="0" borderId="0" xfId="0" applyFont="1" applyFill="1" applyBorder="1"/>
    <xf numFmtId="0" fontId="16" fillId="0" borderId="0" xfId="0" applyFont="1" applyFill="1" applyBorder="1"/>
    <xf numFmtId="0" fontId="7" fillId="0" borderId="0" xfId="0" applyFont="1" applyFill="1" applyBorder="1"/>
    <xf numFmtId="0" fontId="15" fillId="0" borderId="0" xfId="0" applyFont="1" applyFill="1" applyBorder="1" applyProtection="1"/>
    <xf numFmtId="0" fontId="5" fillId="0" borderId="0" xfId="0" applyFont="1" applyFill="1" applyBorder="1" applyProtection="1"/>
    <xf numFmtId="0" fontId="15" fillId="0" borderId="0" xfId="0" applyFont="1" applyFill="1" applyBorder="1"/>
    <xf numFmtId="0" fontId="5" fillId="0" borderId="0" xfId="0" applyFont="1" applyFill="1" applyBorder="1" applyAlignment="1">
      <alignment horizontal="center"/>
    </xf>
    <xf numFmtId="49" fontId="1" fillId="0" borderId="28" xfId="0" applyNumberFormat="1" applyFont="1" applyBorder="1" applyAlignment="1">
      <alignment horizontal="left"/>
    </xf>
    <xf numFmtId="0" fontId="4" fillId="0" borderId="40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3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5" xfId="0" applyNumberFormat="1" applyFont="1" applyFill="1" applyBorder="1" applyAlignment="1" applyProtection="1">
      <alignment horizontal="left" vertical="center" wrapText="1"/>
      <protection locked="0"/>
    </xf>
    <xf numFmtId="49" fontId="4" fillId="9" borderId="28" xfId="0" applyNumberFormat="1" applyFont="1" applyFill="1" applyBorder="1" applyAlignment="1" applyProtection="1">
      <alignment horizontal="center" vertical="top"/>
    </xf>
    <xf numFmtId="0" fontId="3" fillId="8" borderId="26" xfId="0" applyFont="1" applyFill="1" applyBorder="1" applyAlignment="1">
      <alignment horizontal="left" vertical="center"/>
    </xf>
    <xf numFmtId="0" fontId="3" fillId="8" borderId="30" xfId="0" applyFont="1" applyFill="1" applyBorder="1" applyAlignment="1">
      <alignment horizontal="left" vertical="center"/>
    </xf>
  </cellXfs>
  <cellStyles count="1">
    <cellStyle name="Standard" xfId="0" builtinId="0"/>
  </cellStyles>
  <dxfs count="3"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3618386</xdr:colOff>
      <xdr:row>1</xdr:row>
      <xdr:rowOff>4547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866B0A-4F33-4FF2-8C42-BC609F761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706" y="0"/>
          <a:ext cx="8078327" cy="1267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03"/>
  <sheetViews>
    <sheetView tabSelected="1" zoomScale="85" zoomScaleNormal="85" workbookViewId="0">
      <selection activeCell="B5" sqref="B5"/>
    </sheetView>
  </sheetViews>
  <sheetFormatPr baseColWidth="10" defaultColWidth="8.88671875" defaultRowHeight="13.8" x14ac:dyDescent="0.25"/>
  <cols>
    <col min="1" max="1" width="2.88671875" style="24" customWidth="1"/>
    <col min="2" max="2" width="4.6640625" style="16" customWidth="1"/>
    <col min="3" max="3" width="5.88671875" style="16" customWidth="1"/>
    <col min="4" max="4" width="4.5546875" style="16" customWidth="1"/>
    <col min="5" max="5" width="6.33203125" style="17" customWidth="1"/>
    <col min="6" max="6" width="43.44140625" style="18" customWidth="1"/>
    <col min="7" max="7" width="75.109375" style="18" customWidth="1"/>
    <col min="8" max="8" width="14.6640625" style="19" customWidth="1"/>
    <col min="9" max="9" width="7.44140625" style="20" customWidth="1"/>
    <col min="10" max="10" width="10.109375" style="21" customWidth="1"/>
    <col min="11" max="11" width="11.88671875" style="26" customWidth="1"/>
    <col min="12" max="14" width="14.6640625" style="27" customWidth="1"/>
    <col min="15" max="15" width="4.6640625" style="24" customWidth="1"/>
    <col min="16" max="16" width="8.88671875" style="247"/>
    <col min="17" max="18" width="8.88671875" style="246"/>
    <col min="19" max="16384" width="8.88671875" style="24"/>
  </cols>
  <sheetData>
    <row r="1" spans="1:18" ht="100.05" customHeight="1" x14ac:dyDescent="0.25"/>
    <row r="2" spans="1:18" s="54" customFormat="1" ht="24" customHeight="1" x14ac:dyDescent="0.3">
      <c r="B2" s="58" t="s">
        <v>16</v>
      </c>
      <c r="E2" s="55"/>
      <c r="F2" s="56"/>
      <c r="G2" s="56"/>
      <c r="H2" s="56"/>
      <c r="I2" s="55"/>
      <c r="J2" s="57"/>
      <c r="K2" s="57"/>
      <c r="L2" s="57"/>
      <c r="M2" s="57"/>
      <c r="N2" s="57"/>
      <c r="P2" s="244"/>
      <c r="Q2" s="245"/>
      <c r="R2" s="245"/>
    </row>
    <row r="3" spans="1:18" s="54" customFormat="1" ht="24" customHeight="1" x14ac:dyDescent="0.3">
      <c r="B3" s="59" t="s">
        <v>9</v>
      </c>
      <c r="E3" s="55"/>
      <c r="F3" s="56"/>
      <c r="G3" s="56"/>
      <c r="H3" s="56"/>
      <c r="I3" s="55"/>
      <c r="J3" s="57"/>
      <c r="K3" s="57"/>
      <c r="L3" s="57"/>
      <c r="M3" s="57"/>
      <c r="N3" s="57"/>
      <c r="P3" s="244"/>
      <c r="Q3" s="245"/>
      <c r="R3" s="245"/>
    </row>
    <row r="4" spans="1:18" s="60" customFormat="1" ht="24" customHeight="1" x14ac:dyDescent="0.25">
      <c r="B4" s="257" t="s">
        <v>124</v>
      </c>
      <c r="C4" s="63"/>
      <c r="D4" s="63"/>
      <c r="E4" s="64"/>
      <c r="F4" s="65"/>
      <c r="G4" s="65"/>
      <c r="H4" s="65"/>
      <c r="I4" s="64"/>
      <c r="J4" s="66"/>
      <c r="K4" s="66"/>
      <c r="L4" s="66"/>
      <c r="M4" s="66"/>
      <c r="N4" s="66"/>
      <c r="P4" s="244"/>
      <c r="Q4" s="245"/>
      <c r="R4" s="245"/>
    </row>
    <row r="5" spans="1:18" s="47" customFormat="1" x14ac:dyDescent="0.25">
      <c r="B5" s="48"/>
      <c r="C5" s="48"/>
      <c r="D5" s="48"/>
      <c r="E5" s="49"/>
      <c r="F5" s="50"/>
      <c r="G5" s="50"/>
      <c r="H5" s="51"/>
      <c r="I5" s="52"/>
      <c r="J5" s="53"/>
      <c r="K5" s="61"/>
      <c r="L5" s="62"/>
      <c r="M5" s="62"/>
      <c r="N5" s="62"/>
      <c r="P5" s="246"/>
      <c r="Q5" s="246"/>
      <c r="R5" s="246"/>
    </row>
    <row r="6" spans="1:18" s="47" customFormat="1" x14ac:dyDescent="0.25">
      <c r="B6" s="48"/>
      <c r="C6" s="48"/>
      <c r="D6" s="48"/>
      <c r="E6" s="49"/>
      <c r="F6" s="50"/>
      <c r="G6" s="50"/>
      <c r="H6" s="51"/>
      <c r="I6" s="52"/>
      <c r="J6" s="53"/>
      <c r="K6" s="22"/>
      <c r="L6" s="23"/>
      <c r="M6" s="23"/>
      <c r="N6" s="23"/>
      <c r="P6" s="246"/>
      <c r="Q6" s="246"/>
      <c r="R6" s="246"/>
    </row>
    <row r="7" spans="1:18" x14ac:dyDescent="0.25">
      <c r="B7" s="1" t="s">
        <v>7</v>
      </c>
      <c r="C7" s="2"/>
      <c r="D7" s="2"/>
      <c r="E7" s="4"/>
      <c r="F7" s="5"/>
      <c r="G7" s="267"/>
      <c r="H7" s="267"/>
      <c r="I7" s="267"/>
      <c r="J7" s="268"/>
      <c r="K7" s="9"/>
      <c r="L7" s="68"/>
      <c r="M7" s="45" t="s">
        <v>5</v>
      </c>
      <c r="N7" s="242"/>
      <c r="P7" s="23"/>
      <c r="Q7" s="45"/>
    </row>
    <row r="8" spans="1:18" x14ac:dyDescent="0.25">
      <c r="B8" s="67" t="s">
        <v>6</v>
      </c>
      <c r="C8" s="10"/>
      <c r="D8" s="10"/>
      <c r="E8" s="11"/>
      <c r="F8" s="12"/>
      <c r="G8" s="269"/>
      <c r="H8" s="269"/>
      <c r="I8" s="269"/>
      <c r="J8" s="270"/>
      <c r="K8" s="9"/>
      <c r="L8" s="45"/>
      <c r="M8" s="23"/>
      <c r="N8" s="23"/>
      <c r="P8" s="23"/>
      <c r="Q8" s="23"/>
    </row>
    <row r="9" spans="1:18" x14ac:dyDescent="0.25">
      <c r="B9" s="258" t="s">
        <v>0</v>
      </c>
      <c r="C9" s="13"/>
      <c r="D9" s="13"/>
      <c r="E9" s="14"/>
      <c r="F9" s="15"/>
      <c r="G9" s="271"/>
      <c r="H9" s="271"/>
      <c r="I9" s="271"/>
      <c r="J9" s="272"/>
      <c r="K9" s="25"/>
      <c r="L9" s="91"/>
      <c r="M9" s="24" t="s">
        <v>120</v>
      </c>
    </row>
    <row r="10" spans="1:18" x14ac:dyDescent="0.25">
      <c r="B10" s="22"/>
      <c r="C10" s="22"/>
      <c r="D10" s="22"/>
      <c r="E10" s="22"/>
      <c r="F10" s="22"/>
      <c r="G10" s="22"/>
      <c r="H10" s="22"/>
      <c r="I10" s="22"/>
      <c r="J10" s="22"/>
      <c r="K10" s="9"/>
      <c r="L10" s="92"/>
      <c r="M10" s="24" t="s">
        <v>121</v>
      </c>
    </row>
    <row r="11" spans="1:18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8" ht="75" customHeight="1" x14ac:dyDescent="0.25">
      <c r="B12" s="1" t="s">
        <v>114</v>
      </c>
      <c r="C12" s="3"/>
      <c r="D12" s="3"/>
      <c r="E12" s="6"/>
      <c r="F12" s="7"/>
      <c r="G12" s="8" t="s">
        <v>1</v>
      </c>
      <c r="H12" s="85" t="s">
        <v>2</v>
      </c>
      <c r="I12" s="86" t="s">
        <v>3</v>
      </c>
      <c r="J12" s="87" t="s">
        <v>4</v>
      </c>
      <c r="K12" s="88" t="s">
        <v>13</v>
      </c>
      <c r="L12" s="89" t="s">
        <v>10</v>
      </c>
      <c r="M12" s="90" t="s">
        <v>11</v>
      </c>
      <c r="N12" s="89" t="s">
        <v>12</v>
      </c>
      <c r="P12" s="248"/>
      <c r="Q12" s="248"/>
    </row>
    <row r="13" spans="1:18" ht="22.2" customHeight="1" thickBot="1" x14ac:dyDescent="0.3">
      <c r="B13" s="184" t="s">
        <v>15</v>
      </c>
      <c r="C13" s="185" t="s">
        <v>14</v>
      </c>
      <c r="D13" s="186"/>
      <c r="E13" s="187"/>
      <c r="F13" s="188"/>
      <c r="G13" s="189"/>
      <c r="H13" s="190"/>
      <c r="I13" s="191"/>
      <c r="J13" s="192"/>
      <c r="K13" s="193"/>
      <c r="L13" s="194">
        <f>L17+L24+L33+L40+L59+L75+L98+L114+L126+L135+L145+L156+L165+L178+L186</f>
        <v>0</v>
      </c>
      <c r="M13" s="195">
        <f>L13</f>
        <v>0</v>
      </c>
      <c r="N13" s="195">
        <f>N198</f>
        <v>0</v>
      </c>
      <c r="P13" s="249"/>
      <c r="Q13" s="248"/>
    </row>
    <row r="14" spans="1:18" ht="22.2" customHeight="1" x14ac:dyDescent="0.25">
      <c r="B14" s="196"/>
      <c r="C14" s="196"/>
      <c r="D14" s="197"/>
      <c r="E14" s="198"/>
      <c r="F14" s="199"/>
      <c r="G14" s="200"/>
      <c r="H14" s="201"/>
      <c r="I14" s="201"/>
      <c r="J14" s="202"/>
      <c r="K14" s="202"/>
      <c r="L14" s="203"/>
      <c r="M14" s="203"/>
      <c r="N14" s="203"/>
      <c r="P14" s="249"/>
      <c r="Q14" s="248"/>
    </row>
    <row r="15" spans="1:18" ht="22.2" customHeight="1" x14ac:dyDescent="0.25">
      <c r="B15" s="274" t="s">
        <v>103</v>
      </c>
      <c r="C15" s="275"/>
      <c r="D15" s="275"/>
      <c r="E15" s="275"/>
      <c r="F15" s="275"/>
      <c r="G15" s="172"/>
      <c r="H15" s="173"/>
      <c r="I15" s="173"/>
      <c r="J15" s="174"/>
      <c r="K15" s="174"/>
      <c r="L15" s="175"/>
      <c r="M15" s="175"/>
      <c r="N15" s="176"/>
      <c r="P15" s="249"/>
      <c r="Q15" s="248"/>
    </row>
    <row r="16" spans="1:18" ht="22.2" customHeight="1" x14ac:dyDescent="0.25">
      <c r="B16" s="177" t="s">
        <v>108</v>
      </c>
      <c r="C16" s="178" t="s">
        <v>119</v>
      </c>
      <c r="D16" s="178"/>
      <c r="E16" s="178"/>
      <c r="F16" s="178"/>
      <c r="G16" s="179"/>
      <c r="H16" s="180"/>
      <c r="I16" s="180"/>
      <c r="J16" s="181"/>
      <c r="K16" s="181"/>
      <c r="L16" s="243">
        <f>L17+L24+L33+L40+L59+L75+L98+L114</f>
        <v>0</v>
      </c>
      <c r="M16" s="182"/>
      <c r="N16" s="183"/>
      <c r="P16" s="249"/>
      <c r="Q16" s="248"/>
    </row>
    <row r="17" spans="2:18" s="33" customFormat="1" x14ac:dyDescent="0.25">
      <c r="B17" s="34">
        <v>0</v>
      </c>
      <c r="C17" s="35" t="s">
        <v>17</v>
      </c>
      <c r="D17" s="35"/>
      <c r="E17" s="36"/>
      <c r="F17" s="37"/>
      <c r="G17" s="38"/>
      <c r="H17" s="39"/>
      <c r="I17" s="40"/>
      <c r="J17" s="41"/>
      <c r="K17" s="42"/>
      <c r="L17" s="43">
        <f>SUM(L18:L21)</f>
        <v>0</v>
      </c>
      <c r="M17" s="44">
        <f>L17</f>
        <v>0</v>
      </c>
      <c r="N17" s="234"/>
      <c r="P17" s="249"/>
      <c r="Q17" s="250"/>
      <c r="R17" s="250"/>
    </row>
    <row r="18" spans="2:18" x14ac:dyDescent="0.25">
      <c r="B18" s="96"/>
      <c r="C18" s="97">
        <v>0.1</v>
      </c>
      <c r="D18" s="259" t="s">
        <v>17</v>
      </c>
      <c r="E18" s="259"/>
      <c r="F18" s="260"/>
      <c r="G18" s="204"/>
      <c r="H18" s="205"/>
      <c r="I18" s="206"/>
      <c r="J18" s="207"/>
      <c r="K18" s="208"/>
      <c r="L18" s="98">
        <f>J18*K18</f>
        <v>0</v>
      </c>
      <c r="M18" s="99">
        <f t="shared" ref="M18:M21" si="0">L18</f>
        <v>0</v>
      </c>
      <c r="N18" s="235"/>
      <c r="P18" s="249"/>
    </row>
    <row r="19" spans="2:18" x14ac:dyDescent="0.25">
      <c r="B19" s="96"/>
      <c r="C19" s="97">
        <v>0.2</v>
      </c>
      <c r="D19" s="259" t="s">
        <v>79</v>
      </c>
      <c r="E19" s="259"/>
      <c r="F19" s="260"/>
      <c r="G19" s="204"/>
      <c r="H19" s="205"/>
      <c r="I19" s="206"/>
      <c r="J19" s="207"/>
      <c r="K19" s="208"/>
      <c r="L19" s="98">
        <f t="shared" ref="L19:L21" si="1">J19*K19</f>
        <v>0</v>
      </c>
      <c r="M19" s="99">
        <f t="shared" si="0"/>
        <v>0</v>
      </c>
      <c r="N19" s="235"/>
      <c r="P19" s="249"/>
    </row>
    <row r="20" spans="2:18" x14ac:dyDescent="0.25">
      <c r="B20" s="96"/>
      <c r="C20" s="97">
        <v>0.3</v>
      </c>
      <c r="D20" s="263"/>
      <c r="E20" s="263"/>
      <c r="F20" s="264"/>
      <c r="G20" s="204"/>
      <c r="H20" s="205"/>
      <c r="I20" s="206"/>
      <c r="J20" s="207"/>
      <c r="K20" s="208"/>
      <c r="L20" s="98">
        <f t="shared" si="1"/>
        <v>0</v>
      </c>
      <c r="M20" s="99">
        <f t="shared" si="0"/>
        <v>0</v>
      </c>
      <c r="N20" s="235"/>
      <c r="P20" s="249"/>
    </row>
    <row r="21" spans="2:18" x14ac:dyDescent="0.25">
      <c r="B21" s="96"/>
      <c r="C21" s="97">
        <v>0.4</v>
      </c>
      <c r="D21" s="263"/>
      <c r="E21" s="263"/>
      <c r="F21" s="264"/>
      <c r="G21" s="204"/>
      <c r="H21" s="205"/>
      <c r="I21" s="206"/>
      <c r="J21" s="207"/>
      <c r="K21" s="208"/>
      <c r="L21" s="98">
        <f t="shared" si="1"/>
        <v>0</v>
      </c>
      <c r="M21" s="99">
        <f t="shared" si="0"/>
        <v>0</v>
      </c>
      <c r="N21" s="235"/>
      <c r="P21" s="249"/>
    </row>
    <row r="22" spans="2:18" s="32" customFormat="1" ht="11.4" x14ac:dyDescent="0.2">
      <c r="B22" s="29"/>
      <c r="C22" s="118"/>
      <c r="D22" s="102"/>
      <c r="E22" s="103"/>
      <c r="F22" s="104"/>
      <c r="G22" s="104"/>
      <c r="H22" s="105"/>
      <c r="I22" s="106"/>
      <c r="J22" s="107"/>
      <c r="K22" s="108"/>
      <c r="L22" s="108"/>
      <c r="M22" s="108"/>
      <c r="N22" s="109"/>
      <c r="P22" s="251"/>
      <c r="Q22" s="252"/>
      <c r="R22" s="252"/>
    </row>
    <row r="23" spans="2:18" s="32" customFormat="1" ht="11.4" x14ac:dyDescent="0.2">
      <c r="B23" s="100"/>
      <c r="C23" s="119"/>
      <c r="D23" s="110"/>
      <c r="E23" s="111"/>
      <c r="F23" s="112"/>
      <c r="G23" s="120"/>
      <c r="H23" s="113"/>
      <c r="I23" s="114"/>
      <c r="J23" s="115"/>
      <c r="K23" s="116"/>
      <c r="L23" s="116"/>
      <c r="M23" s="116"/>
      <c r="N23" s="109"/>
      <c r="P23" s="251"/>
      <c r="Q23" s="252"/>
      <c r="R23" s="252"/>
    </row>
    <row r="24" spans="2:18" s="33" customFormat="1" x14ac:dyDescent="0.25">
      <c r="B24" s="34">
        <v>1</v>
      </c>
      <c r="C24" s="35" t="s">
        <v>18</v>
      </c>
      <c r="D24" s="35"/>
      <c r="E24" s="36"/>
      <c r="F24" s="37"/>
      <c r="G24" s="209"/>
      <c r="H24" s="210"/>
      <c r="I24" s="211"/>
      <c r="J24" s="212"/>
      <c r="K24" s="213"/>
      <c r="L24" s="43">
        <f>SUM(L25:L30)</f>
        <v>0</v>
      </c>
      <c r="M24" s="44">
        <f>L24</f>
        <v>0</v>
      </c>
      <c r="N24" s="237"/>
      <c r="P24" s="249"/>
      <c r="Q24" s="250"/>
      <c r="R24" s="250"/>
    </row>
    <row r="25" spans="2:18" x14ac:dyDescent="0.25">
      <c r="B25" s="96"/>
      <c r="C25" s="97">
        <v>1.1000000000000001</v>
      </c>
      <c r="D25" s="259" t="s">
        <v>19</v>
      </c>
      <c r="E25" s="259"/>
      <c r="F25" s="260"/>
      <c r="G25" s="204"/>
      <c r="H25" s="205"/>
      <c r="I25" s="206"/>
      <c r="J25" s="207"/>
      <c r="K25" s="208"/>
      <c r="L25" s="98">
        <f t="shared" ref="L25:L30" si="2">J25*K25</f>
        <v>0</v>
      </c>
      <c r="M25" s="99">
        <f t="shared" ref="M25:M30" si="3">L25</f>
        <v>0</v>
      </c>
      <c r="N25" s="235"/>
      <c r="P25" s="249"/>
    </row>
    <row r="26" spans="2:18" x14ac:dyDescent="0.25">
      <c r="B26" s="96"/>
      <c r="C26" s="97">
        <v>1.2</v>
      </c>
      <c r="D26" s="259" t="s">
        <v>20</v>
      </c>
      <c r="E26" s="259"/>
      <c r="F26" s="260"/>
      <c r="G26" s="204"/>
      <c r="H26" s="205"/>
      <c r="I26" s="206"/>
      <c r="J26" s="207"/>
      <c r="K26" s="208"/>
      <c r="L26" s="98">
        <f t="shared" si="2"/>
        <v>0</v>
      </c>
      <c r="M26" s="99">
        <f t="shared" si="3"/>
        <v>0</v>
      </c>
      <c r="N26" s="235"/>
      <c r="P26" s="249"/>
    </row>
    <row r="27" spans="2:18" s="32" customFormat="1" ht="13.2" hidden="1" x14ac:dyDescent="0.2">
      <c r="B27" s="29"/>
      <c r="C27" s="30"/>
      <c r="D27" s="46"/>
      <c r="E27" s="78"/>
      <c r="F27" s="79"/>
      <c r="G27" s="80"/>
      <c r="H27" s="81"/>
      <c r="I27" s="82"/>
      <c r="J27" s="83"/>
      <c r="K27" s="84"/>
      <c r="L27" s="98">
        <f t="shared" si="2"/>
        <v>0</v>
      </c>
      <c r="M27" s="99">
        <f t="shared" si="3"/>
        <v>0</v>
      </c>
      <c r="N27" s="236"/>
      <c r="P27" s="251"/>
      <c r="Q27" s="252"/>
      <c r="R27" s="252"/>
    </row>
    <row r="28" spans="2:18" x14ac:dyDescent="0.25">
      <c r="B28" s="96"/>
      <c r="C28" s="97">
        <v>1.3</v>
      </c>
      <c r="D28" s="259" t="s">
        <v>21</v>
      </c>
      <c r="E28" s="259"/>
      <c r="F28" s="260"/>
      <c r="G28" s="204"/>
      <c r="H28" s="205"/>
      <c r="I28" s="206"/>
      <c r="J28" s="207"/>
      <c r="K28" s="208"/>
      <c r="L28" s="98">
        <f t="shared" si="2"/>
        <v>0</v>
      </c>
      <c r="M28" s="99">
        <f t="shared" si="3"/>
        <v>0</v>
      </c>
      <c r="N28" s="235"/>
      <c r="P28" s="249"/>
    </row>
    <row r="29" spans="2:18" x14ac:dyDescent="0.25">
      <c r="B29" s="96"/>
      <c r="C29" s="97">
        <v>1.4</v>
      </c>
      <c r="D29" s="263"/>
      <c r="E29" s="263"/>
      <c r="F29" s="264"/>
      <c r="G29" s="204"/>
      <c r="H29" s="205"/>
      <c r="I29" s="206"/>
      <c r="J29" s="207"/>
      <c r="K29" s="208"/>
      <c r="L29" s="98">
        <f t="shared" si="2"/>
        <v>0</v>
      </c>
      <c r="M29" s="99">
        <f t="shared" si="3"/>
        <v>0</v>
      </c>
      <c r="N29" s="235"/>
      <c r="P29" s="249"/>
    </row>
    <row r="30" spans="2:18" x14ac:dyDescent="0.25">
      <c r="B30" s="96"/>
      <c r="C30" s="97">
        <v>1.5</v>
      </c>
      <c r="D30" s="263"/>
      <c r="E30" s="263"/>
      <c r="F30" s="264"/>
      <c r="G30" s="204"/>
      <c r="H30" s="205"/>
      <c r="I30" s="206"/>
      <c r="J30" s="207"/>
      <c r="K30" s="208"/>
      <c r="L30" s="98">
        <f t="shared" si="2"/>
        <v>0</v>
      </c>
      <c r="M30" s="99">
        <f t="shared" si="3"/>
        <v>0</v>
      </c>
      <c r="N30" s="235"/>
      <c r="P30" s="249"/>
    </row>
    <row r="31" spans="2:18" s="32" customFormat="1" ht="11.4" x14ac:dyDescent="0.2">
      <c r="B31" s="29"/>
      <c r="C31" s="30"/>
      <c r="D31" s="102"/>
      <c r="E31" s="103"/>
      <c r="F31" s="104"/>
      <c r="G31" s="104"/>
      <c r="H31" s="105"/>
      <c r="I31" s="106"/>
      <c r="J31" s="107"/>
      <c r="K31" s="108"/>
      <c r="L31" s="108"/>
      <c r="M31" s="108"/>
      <c r="N31" s="109"/>
      <c r="P31" s="251"/>
      <c r="Q31" s="252"/>
      <c r="R31" s="252"/>
    </row>
    <row r="32" spans="2:18" s="32" customFormat="1" ht="10.95" customHeight="1" x14ac:dyDescent="0.2">
      <c r="B32" s="100"/>
      <c r="C32" s="101"/>
      <c r="D32" s="110"/>
      <c r="E32" s="111"/>
      <c r="F32" s="112"/>
      <c r="G32" s="112"/>
      <c r="H32" s="113"/>
      <c r="I32" s="114"/>
      <c r="J32" s="115"/>
      <c r="K32" s="116"/>
      <c r="L32" s="116"/>
      <c r="M32" s="116"/>
      <c r="N32" s="109"/>
      <c r="P32" s="251"/>
      <c r="Q32" s="252"/>
      <c r="R32" s="252"/>
    </row>
    <row r="33" spans="2:18" s="33" customFormat="1" x14ac:dyDescent="0.25">
      <c r="B33" s="34">
        <v>2</v>
      </c>
      <c r="C33" s="35" t="s">
        <v>22</v>
      </c>
      <c r="D33" s="35"/>
      <c r="E33" s="36"/>
      <c r="F33" s="37"/>
      <c r="G33" s="209"/>
      <c r="H33" s="210"/>
      <c r="I33" s="211"/>
      <c r="J33" s="212"/>
      <c r="K33" s="213"/>
      <c r="L33" s="43">
        <f>SUM(L34:L37)</f>
        <v>0</v>
      </c>
      <c r="M33" s="44">
        <f>L33</f>
        <v>0</v>
      </c>
      <c r="N33" s="237"/>
      <c r="P33" s="249"/>
      <c r="Q33" s="250"/>
      <c r="R33" s="250"/>
    </row>
    <row r="34" spans="2:18" x14ac:dyDescent="0.25">
      <c r="B34" s="96"/>
      <c r="C34" s="97">
        <v>2.1</v>
      </c>
      <c r="D34" s="259" t="s">
        <v>122</v>
      </c>
      <c r="E34" s="259"/>
      <c r="F34" s="260"/>
      <c r="G34" s="204"/>
      <c r="H34" s="205"/>
      <c r="I34" s="206"/>
      <c r="J34" s="207"/>
      <c r="K34" s="208"/>
      <c r="L34" s="98">
        <f t="shared" ref="L34:L37" si="4">J34*K34</f>
        <v>0</v>
      </c>
      <c r="M34" s="99">
        <f t="shared" ref="M34:M37" si="5">L34</f>
        <v>0</v>
      </c>
      <c r="N34" s="235"/>
      <c r="P34" s="249"/>
    </row>
    <row r="35" spans="2:18" x14ac:dyDescent="0.25">
      <c r="B35" s="96"/>
      <c r="C35" s="97">
        <v>2.2000000000000002</v>
      </c>
      <c r="D35" s="259" t="s">
        <v>23</v>
      </c>
      <c r="E35" s="259"/>
      <c r="F35" s="260"/>
      <c r="G35" s="204"/>
      <c r="H35" s="205"/>
      <c r="I35" s="206"/>
      <c r="J35" s="207"/>
      <c r="K35" s="208"/>
      <c r="L35" s="98">
        <f t="shared" si="4"/>
        <v>0</v>
      </c>
      <c r="M35" s="99">
        <f t="shared" si="5"/>
        <v>0</v>
      </c>
      <c r="N35" s="235"/>
      <c r="P35" s="249"/>
    </row>
    <row r="36" spans="2:18" x14ac:dyDescent="0.25">
      <c r="B36" s="96"/>
      <c r="C36" s="97">
        <v>2.2999999999999998</v>
      </c>
      <c r="D36" s="263"/>
      <c r="E36" s="263"/>
      <c r="F36" s="264"/>
      <c r="G36" s="204"/>
      <c r="H36" s="205"/>
      <c r="I36" s="206"/>
      <c r="J36" s="207"/>
      <c r="K36" s="208"/>
      <c r="L36" s="98">
        <f t="shared" si="4"/>
        <v>0</v>
      </c>
      <c r="M36" s="99">
        <f t="shared" si="5"/>
        <v>0</v>
      </c>
      <c r="N36" s="235"/>
      <c r="P36" s="249"/>
    </row>
    <row r="37" spans="2:18" x14ac:dyDescent="0.25">
      <c r="B37" s="96"/>
      <c r="C37" s="97">
        <v>2.4</v>
      </c>
      <c r="D37" s="263"/>
      <c r="E37" s="263"/>
      <c r="F37" s="264"/>
      <c r="G37" s="204"/>
      <c r="H37" s="205"/>
      <c r="I37" s="206"/>
      <c r="J37" s="207"/>
      <c r="K37" s="208"/>
      <c r="L37" s="98">
        <f t="shared" si="4"/>
        <v>0</v>
      </c>
      <c r="M37" s="99">
        <f t="shared" si="5"/>
        <v>0</v>
      </c>
      <c r="N37" s="235"/>
      <c r="P37" s="249"/>
    </row>
    <row r="38" spans="2:18" s="32" customFormat="1" ht="11.4" x14ac:dyDescent="0.2">
      <c r="B38" s="122"/>
      <c r="C38" s="123"/>
      <c r="D38" s="124"/>
      <c r="E38" s="125"/>
      <c r="F38" s="126"/>
      <c r="G38" s="126"/>
      <c r="H38" s="127"/>
      <c r="I38" s="128"/>
      <c r="J38" s="129"/>
      <c r="K38" s="130"/>
      <c r="L38" s="130"/>
      <c r="M38" s="130"/>
      <c r="N38" s="109"/>
      <c r="P38" s="251"/>
      <c r="Q38" s="252"/>
      <c r="R38" s="252"/>
    </row>
    <row r="39" spans="2:18" s="32" customFormat="1" ht="11.4" x14ac:dyDescent="0.2">
      <c r="B39" s="131"/>
      <c r="C39" s="119"/>
      <c r="D39" s="110"/>
      <c r="E39" s="111"/>
      <c r="F39" s="112"/>
      <c r="G39" s="112"/>
      <c r="H39" s="113"/>
      <c r="I39" s="114"/>
      <c r="J39" s="115"/>
      <c r="K39" s="116"/>
      <c r="L39" s="116"/>
      <c r="M39" s="116"/>
      <c r="N39" s="109"/>
      <c r="P39" s="251"/>
      <c r="Q39" s="252"/>
      <c r="R39" s="252"/>
    </row>
    <row r="40" spans="2:18" s="33" customFormat="1" x14ac:dyDescent="0.25">
      <c r="B40" s="34">
        <v>3</v>
      </c>
      <c r="C40" s="35" t="s">
        <v>24</v>
      </c>
      <c r="D40" s="35"/>
      <c r="E40" s="36"/>
      <c r="F40" s="37"/>
      <c r="G40" s="38"/>
      <c r="H40" s="39"/>
      <c r="I40" s="40"/>
      <c r="J40" s="41"/>
      <c r="K40" s="42"/>
      <c r="L40" s="43">
        <f>SUM(L41:L56)</f>
        <v>0</v>
      </c>
      <c r="M40" s="44">
        <f>L40</f>
        <v>0</v>
      </c>
      <c r="N40" s="237"/>
      <c r="P40" s="249"/>
      <c r="Q40" s="250"/>
      <c r="R40" s="250"/>
    </row>
    <row r="41" spans="2:18" x14ac:dyDescent="0.25">
      <c r="B41" s="96"/>
      <c r="C41" s="97">
        <v>3.1</v>
      </c>
      <c r="D41" s="259" t="s">
        <v>25</v>
      </c>
      <c r="E41" s="259"/>
      <c r="F41" s="260"/>
      <c r="G41" s="204"/>
      <c r="H41" s="205"/>
      <c r="I41" s="206"/>
      <c r="J41" s="207"/>
      <c r="K41" s="208"/>
      <c r="L41" s="98">
        <f t="shared" ref="L41:L56" si="6">J41*K41</f>
        <v>0</v>
      </c>
      <c r="M41" s="99">
        <f t="shared" ref="M41:M56" si="7">L41</f>
        <v>0</v>
      </c>
      <c r="N41" s="235"/>
      <c r="P41" s="249"/>
    </row>
    <row r="42" spans="2:18" x14ac:dyDescent="0.25">
      <c r="B42" s="96"/>
      <c r="C42" s="97">
        <v>3.2</v>
      </c>
      <c r="D42" s="259" t="s">
        <v>26</v>
      </c>
      <c r="E42" s="259"/>
      <c r="F42" s="260"/>
      <c r="G42" s="204"/>
      <c r="H42" s="205"/>
      <c r="I42" s="206"/>
      <c r="J42" s="207"/>
      <c r="K42" s="208"/>
      <c r="L42" s="98">
        <f t="shared" si="6"/>
        <v>0</v>
      </c>
      <c r="M42" s="99">
        <f t="shared" si="7"/>
        <v>0</v>
      </c>
      <c r="N42" s="235"/>
      <c r="P42" s="249"/>
    </row>
    <row r="43" spans="2:18" x14ac:dyDescent="0.25">
      <c r="B43" s="96"/>
      <c r="C43" s="97">
        <v>3.3</v>
      </c>
      <c r="D43" s="259" t="s">
        <v>27</v>
      </c>
      <c r="E43" s="259"/>
      <c r="F43" s="260"/>
      <c r="G43" s="204"/>
      <c r="H43" s="205"/>
      <c r="I43" s="206"/>
      <c r="J43" s="207"/>
      <c r="K43" s="208"/>
      <c r="L43" s="98">
        <f t="shared" si="6"/>
        <v>0</v>
      </c>
      <c r="M43" s="99">
        <f t="shared" si="7"/>
        <v>0</v>
      </c>
      <c r="N43" s="235"/>
      <c r="P43" s="249"/>
    </row>
    <row r="44" spans="2:18" x14ac:dyDescent="0.25">
      <c r="B44" s="96"/>
      <c r="C44" s="97">
        <v>3.4</v>
      </c>
      <c r="D44" s="259" t="s">
        <v>28</v>
      </c>
      <c r="E44" s="259"/>
      <c r="F44" s="260"/>
      <c r="G44" s="204"/>
      <c r="H44" s="205"/>
      <c r="I44" s="206"/>
      <c r="J44" s="207"/>
      <c r="K44" s="208"/>
      <c r="L44" s="98">
        <f t="shared" si="6"/>
        <v>0</v>
      </c>
      <c r="M44" s="99">
        <f t="shared" si="7"/>
        <v>0</v>
      </c>
      <c r="N44" s="235"/>
      <c r="P44" s="249"/>
    </row>
    <row r="45" spans="2:18" x14ac:dyDescent="0.25">
      <c r="B45" s="96"/>
      <c r="C45" s="97">
        <v>3.5</v>
      </c>
      <c r="D45" s="259" t="s">
        <v>29</v>
      </c>
      <c r="E45" s="259"/>
      <c r="F45" s="260"/>
      <c r="G45" s="204"/>
      <c r="H45" s="205"/>
      <c r="I45" s="206"/>
      <c r="J45" s="207"/>
      <c r="K45" s="208"/>
      <c r="L45" s="98">
        <f t="shared" si="6"/>
        <v>0</v>
      </c>
      <c r="M45" s="99">
        <f t="shared" si="7"/>
        <v>0</v>
      </c>
      <c r="N45" s="235"/>
      <c r="P45" s="249"/>
    </row>
    <row r="46" spans="2:18" x14ac:dyDescent="0.25">
      <c r="B46" s="96"/>
      <c r="C46" s="97">
        <v>3.6</v>
      </c>
      <c r="D46" s="259" t="s">
        <v>30</v>
      </c>
      <c r="E46" s="259"/>
      <c r="F46" s="260"/>
      <c r="G46" s="204"/>
      <c r="H46" s="205"/>
      <c r="I46" s="206"/>
      <c r="J46" s="207"/>
      <c r="K46" s="208"/>
      <c r="L46" s="98">
        <f t="shared" si="6"/>
        <v>0</v>
      </c>
      <c r="M46" s="99">
        <f t="shared" si="7"/>
        <v>0</v>
      </c>
      <c r="N46" s="235"/>
      <c r="P46" s="249"/>
    </row>
    <row r="47" spans="2:18" x14ac:dyDescent="0.25">
      <c r="B47" s="96"/>
      <c r="C47" s="97">
        <v>3.7</v>
      </c>
      <c r="D47" s="259" t="s">
        <v>31</v>
      </c>
      <c r="E47" s="259"/>
      <c r="F47" s="260"/>
      <c r="G47" s="204"/>
      <c r="H47" s="205"/>
      <c r="I47" s="206"/>
      <c r="J47" s="207"/>
      <c r="K47" s="208"/>
      <c r="L47" s="98">
        <f t="shared" si="6"/>
        <v>0</v>
      </c>
      <c r="M47" s="99">
        <f t="shared" si="7"/>
        <v>0</v>
      </c>
      <c r="N47" s="235"/>
      <c r="P47" s="249"/>
    </row>
    <row r="48" spans="2:18" x14ac:dyDescent="0.25">
      <c r="B48" s="96"/>
      <c r="C48" s="97">
        <v>3.8</v>
      </c>
      <c r="D48" s="259" t="s">
        <v>32</v>
      </c>
      <c r="E48" s="259"/>
      <c r="F48" s="260"/>
      <c r="G48" s="204"/>
      <c r="H48" s="205"/>
      <c r="I48" s="206"/>
      <c r="J48" s="207"/>
      <c r="K48" s="208"/>
      <c r="L48" s="98">
        <f t="shared" si="6"/>
        <v>0</v>
      </c>
      <c r="M48" s="99">
        <f t="shared" si="7"/>
        <v>0</v>
      </c>
      <c r="N48" s="235"/>
      <c r="P48" s="249"/>
    </row>
    <row r="49" spans="2:18" x14ac:dyDescent="0.25">
      <c r="B49" s="96"/>
      <c r="C49" s="97">
        <v>3.9</v>
      </c>
      <c r="D49" s="259" t="s">
        <v>33</v>
      </c>
      <c r="E49" s="259"/>
      <c r="F49" s="260"/>
      <c r="G49" s="204"/>
      <c r="H49" s="205"/>
      <c r="I49" s="206"/>
      <c r="J49" s="207"/>
      <c r="K49" s="208"/>
      <c r="L49" s="98">
        <f t="shared" si="6"/>
        <v>0</v>
      </c>
      <c r="M49" s="99">
        <f t="shared" si="7"/>
        <v>0</v>
      </c>
      <c r="N49" s="235"/>
      <c r="P49" s="249"/>
    </row>
    <row r="50" spans="2:18" x14ac:dyDescent="0.25">
      <c r="B50" s="96"/>
      <c r="C50" s="132">
        <v>3.1</v>
      </c>
      <c r="D50" s="259" t="s">
        <v>34</v>
      </c>
      <c r="E50" s="259"/>
      <c r="F50" s="260"/>
      <c r="G50" s="204"/>
      <c r="H50" s="205"/>
      <c r="I50" s="206"/>
      <c r="J50" s="207"/>
      <c r="K50" s="208"/>
      <c r="L50" s="98">
        <f t="shared" si="6"/>
        <v>0</v>
      </c>
      <c r="M50" s="99">
        <f t="shared" si="7"/>
        <v>0</v>
      </c>
      <c r="N50" s="235"/>
      <c r="P50" s="249"/>
    </row>
    <row r="51" spans="2:18" x14ac:dyDescent="0.25">
      <c r="B51" s="96"/>
      <c r="C51" s="132">
        <v>3.11</v>
      </c>
      <c r="D51" s="259" t="s">
        <v>35</v>
      </c>
      <c r="E51" s="259"/>
      <c r="F51" s="260"/>
      <c r="G51" s="204"/>
      <c r="H51" s="205"/>
      <c r="I51" s="206"/>
      <c r="J51" s="207"/>
      <c r="K51" s="208"/>
      <c r="L51" s="98">
        <f t="shared" si="6"/>
        <v>0</v>
      </c>
      <c r="M51" s="99">
        <f t="shared" si="7"/>
        <v>0</v>
      </c>
      <c r="N51" s="235"/>
      <c r="P51" s="249"/>
    </row>
    <row r="52" spans="2:18" x14ac:dyDescent="0.25">
      <c r="B52" s="96"/>
      <c r="C52" s="132">
        <v>3.12</v>
      </c>
      <c r="D52" s="259" t="s">
        <v>36</v>
      </c>
      <c r="E52" s="259"/>
      <c r="F52" s="260"/>
      <c r="G52" s="204"/>
      <c r="H52" s="205"/>
      <c r="I52" s="206"/>
      <c r="J52" s="207"/>
      <c r="K52" s="208"/>
      <c r="L52" s="98">
        <f t="shared" si="6"/>
        <v>0</v>
      </c>
      <c r="M52" s="99">
        <f t="shared" si="7"/>
        <v>0</v>
      </c>
      <c r="N52" s="235"/>
      <c r="P52" s="249"/>
    </row>
    <row r="53" spans="2:18" x14ac:dyDescent="0.25">
      <c r="B53" s="96"/>
      <c r="C53" s="132">
        <v>3.13</v>
      </c>
      <c r="D53" s="259" t="s">
        <v>37</v>
      </c>
      <c r="E53" s="259"/>
      <c r="F53" s="260"/>
      <c r="G53" s="204"/>
      <c r="H53" s="205"/>
      <c r="I53" s="206"/>
      <c r="J53" s="207"/>
      <c r="K53" s="208"/>
      <c r="L53" s="98">
        <f t="shared" si="6"/>
        <v>0</v>
      </c>
      <c r="M53" s="99">
        <f t="shared" si="7"/>
        <v>0</v>
      </c>
      <c r="N53" s="235"/>
      <c r="P53" s="249"/>
    </row>
    <row r="54" spans="2:18" x14ac:dyDescent="0.25">
      <c r="B54" s="96"/>
      <c r="C54" s="132">
        <v>3.14</v>
      </c>
      <c r="D54" s="263"/>
      <c r="E54" s="263"/>
      <c r="F54" s="264"/>
      <c r="G54" s="204"/>
      <c r="H54" s="205"/>
      <c r="I54" s="206"/>
      <c r="J54" s="207"/>
      <c r="K54" s="208"/>
      <c r="L54" s="98">
        <f t="shared" si="6"/>
        <v>0</v>
      </c>
      <c r="M54" s="99">
        <f t="shared" si="7"/>
        <v>0</v>
      </c>
      <c r="N54" s="235"/>
      <c r="P54" s="249"/>
    </row>
    <row r="55" spans="2:18" x14ac:dyDescent="0.25">
      <c r="B55" s="96"/>
      <c r="C55" s="132">
        <v>3.15</v>
      </c>
      <c r="D55" s="263"/>
      <c r="E55" s="263"/>
      <c r="F55" s="264"/>
      <c r="G55" s="204"/>
      <c r="H55" s="205"/>
      <c r="I55" s="206"/>
      <c r="J55" s="207"/>
      <c r="K55" s="208"/>
      <c r="L55" s="98">
        <f t="shared" si="6"/>
        <v>0</v>
      </c>
      <c r="M55" s="99">
        <f t="shared" si="7"/>
        <v>0</v>
      </c>
      <c r="N55" s="235"/>
      <c r="P55" s="249"/>
    </row>
    <row r="56" spans="2:18" x14ac:dyDescent="0.25">
      <c r="B56" s="96"/>
      <c r="C56" s="132">
        <v>3.16</v>
      </c>
      <c r="D56" s="263"/>
      <c r="E56" s="263"/>
      <c r="F56" s="264"/>
      <c r="G56" s="204"/>
      <c r="H56" s="205"/>
      <c r="I56" s="206"/>
      <c r="J56" s="207"/>
      <c r="K56" s="208"/>
      <c r="L56" s="98">
        <f t="shared" si="6"/>
        <v>0</v>
      </c>
      <c r="M56" s="99">
        <f t="shared" si="7"/>
        <v>0</v>
      </c>
      <c r="N56" s="235"/>
      <c r="P56" s="249"/>
    </row>
    <row r="57" spans="2:18" s="32" customFormat="1" ht="11.4" x14ac:dyDescent="0.2">
      <c r="B57" s="121"/>
      <c r="C57" s="118"/>
      <c r="D57" s="102"/>
      <c r="E57" s="103"/>
      <c r="F57" s="104"/>
      <c r="G57" s="104"/>
      <c r="H57" s="105"/>
      <c r="I57" s="106"/>
      <c r="J57" s="107"/>
      <c r="K57" s="108"/>
      <c r="L57" s="108"/>
      <c r="M57" s="108"/>
      <c r="N57" s="109"/>
      <c r="P57" s="251"/>
      <c r="Q57" s="252"/>
      <c r="R57" s="252"/>
    </row>
    <row r="58" spans="2:18" s="93" customFormat="1" x14ac:dyDescent="0.25">
      <c r="B58" s="133"/>
      <c r="C58" s="134"/>
      <c r="D58" s="135"/>
      <c r="E58" s="136"/>
      <c r="F58" s="137"/>
      <c r="G58" s="137"/>
      <c r="H58" s="138"/>
      <c r="I58" s="139"/>
      <c r="J58" s="140"/>
      <c r="K58" s="141"/>
      <c r="L58" s="142"/>
      <c r="M58" s="142"/>
      <c r="N58" s="239"/>
      <c r="P58" s="249"/>
      <c r="Q58" s="249"/>
      <c r="R58" s="246"/>
    </row>
    <row r="59" spans="2:18" s="33" customFormat="1" x14ac:dyDescent="0.25">
      <c r="B59" s="34">
        <v>4</v>
      </c>
      <c r="C59" s="35" t="s">
        <v>38</v>
      </c>
      <c r="D59" s="35"/>
      <c r="E59" s="36"/>
      <c r="F59" s="37"/>
      <c r="G59" s="38"/>
      <c r="H59" s="39"/>
      <c r="I59" s="40"/>
      <c r="J59" s="41"/>
      <c r="K59" s="42"/>
      <c r="L59" s="43">
        <f>SUM(L60:L72)</f>
        <v>0</v>
      </c>
      <c r="M59" s="44">
        <f>L59</f>
        <v>0</v>
      </c>
      <c r="N59" s="237"/>
      <c r="P59" s="249"/>
      <c r="Q59" s="250"/>
      <c r="R59" s="250"/>
    </row>
    <row r="60" spans="2:18" x14ac:dyDescent="0.25">
      <c r="B60" s="96"/>
      <c r="C60" s="97">
        <v>4.0999999999999996</v>
      </c>
      <c r="D60" s="259" t="s">
        <v>39</v>
      </c>
      <c r="E60" s="259"/>
      <c r="F60" s="260"/>
      <c r="G60" s="204"/>
      <c r="H60" s="205"/>
      <c r="I60" s="206"/>
      <c r="J60" s="207"/>
      <c r="K60" s="208"/>
      <c r="L60" s="98">
        <f t="shared" ref="L60:L72" si="8">J60*K60</f>
        <v>0</v>
      </c>
      <c r="M60" s="99">
        <f t="shared" ref="M60:M72" si="9">L60</f>
        <v>0</v>
      </c>
      <c r="N60" s="235"/>
      <c r="P60" s="249"/>
    </row>
    <row r="61" spans="2:18" x14ac:dyDescent="0.25">
      <c r="B61" s="96"/>
      <c r="C61" s="97">
        <v>4.2</v>
      </c>
      <c r="D61" s="259" t="s">
        <v>40</v>
      </c>
      <c r="E61" s="259"/>
      <c r="F61" s="260"/>
      <c r="G61" s="204"/>
      <c r="H61" s="205"/>
      <c r="I61" s="206"/>
      <c r="J61" s="207"/>
      <c r="K61" s="208"/>
      <c r="L61" s="98">
        <f t="shared" si="8"/>
        <v>0</v>
      </c>
      <c r="M61" s="99">
        <f t="shared" si="9"/>
        <v>0</v>
      </c>
      <c r="N61" s="235"/>
      <c r="P61" s="249"/>
    </row>
    <row r="62" spans="2:18" x14ac:dyDescent="0.25">
      <c r="B62" s="96"/>
      <c r="C62" s="97">
        <v>4.3</v>
      </c>
      <c r="D62" s="259" t="s">
        <v>41</v>
      </c>
      <c r="E62" s="259"/>
      <c r="F62" s="260"/>
      <c r="G62" s="204"/>
      <c r="H62" s="205"/>
      <c r="I62" s="206"/>
      <c r="J62" s="207"/>
      <c r="K62" s="208"/>
      <c r="L62" s="98">
        <f t="shared" si="8"/>
        <v>0</v>
      </c>
      <c r="M62" s="99">
        <f t="shared" si="9"/>
        <v>0</v>
      </c>
      <c r="N62" s="235"/>
      <c r="P62" s="249"/>
    </row>
    <row r="63" spans="2:18" x14ac:dyDescent="0.25">
      <c r="B63" s="96"/>
      <c r="C63" s="97">
        <v>4.4000000000000004</v>
      </c>
      <c r="D63" s="259" t="s">
        <v>42</v>
      </c>
      <c r="E63" s="259"/>
      <c r="F63" s="260"/>
      <c r="G63" s="204"/>
      <c r="H63" s="205"/>
      <c r="I63" s="206"/>
      <c r="J63" s="207"/>
      <c r="K63" s="208"/>
      <c r="L63" s="98">
        <f t="shared" si="8"/>
        <v>0</v>
      </c>
      <c r="M63" s="99">
        <f t="shared" si="9"/>
        <v>0</v>
      </c>
      <c r="N63" s="235"/>
      <c r="P63" s="249"/>
    </row>
    <row r="64" spans="2:18" x14ac:dyDescent="0.25">
      <c r="B64" s="96"/>
      <c r="C64" s="97">
        <v>4.5</v>
      </c>
      <c r="D64" s="259" t="s">
        <v>43</v>
      </c>
      <c r="E64" s="259"/>
      <c r="F64" s="260"/>
      <c r="G64" s="204"/>
      <c r="H64" s="205"/>
      <c r="I64" s="206"/>
      <c r="J64" s="207"/>
      <c r="K64" s="208"/>
      <c r="L64" s="98">
        <f t="shared" si="8"/>
        <v>0</v>
      </c>
      <c r="M64" s="99">
        <f t="shared" si="9"/>
        <v>0</v>
      </c>
      <c r="N64" s="235"/>
      <c r="P64" s="249"/>
    </row>
    <row r="65" spans="2:18" x14ac:dyDescent="0.25">
      <c r="B65" s="96"/>
      <c r="C65" s="97">
        <v>4.5999999999999996</v>
      </c>
      <c r="D65" s="259" t="s">
        <v>44</v>
      </c>
      <c r="E65" s="259"/>
      <c r="F65" s="260"/>
      <c r="G65" s="204"/>
      <c r="H65" s="205"/>
      <c r="I65" s="206"/>
      <c r="J65" s="207"/>
      <c r="K65" s="208"/>
      <c r="L65" s="98">
        <f t="shared" si="8"/>
        <v>0</v>
      </c>
      <c r="M65" s="99">
        <f t="shared" si="9"/>
        <v>0</v>
      </c>
      <c r="N65" s="235"/>
      <c r="P65" s="249"/>
    </row>
    <row r="66" spans="2:18" x14ac:dyDescent="0.25">
      <c r="B66" s="96"/>
      <c r="C66" s="97">
        <v>4.7</v>
      </c>
      <c r="D66" s="259" t="s">
        <v>45</v>
      </c>
      <c r="E66" s="259"/>
      <c r="F66" s="260"/>
      <c r="G66" s="204"/>
      <c r="H66" s="205"/>
      <c r="I66" s="206"/>
      <c r="J66" s="207"/>
      <c r="K66" s="208"/>
      <c r="L66" s="98">
        <f t="shared" si="8"/>
        <v>0</v>
      </c>
      <c r="M66" s="99">
        <f t="shared" si="9"/>
        <v>0</v>
      </c>
      <c r="N66" s="235"/>
      <c r="P66" s="249"/>
    </row>
    <row r="67" spans="2:18" x14ac:dyDescent="0.25">
      <c r="B67" s="96"/>
      <c r="C67" s="97">
        <v>4.8</v>
      </c>
      <c r="D67" s="259" t="s">
        <v>46</v>
      </c>
      <c r="E67" s="259"/>
      <c r="F67" s="260"/>
      <c r="G67" s="204"/>
      <c r="H67" s="205"/>
      <c r="I67" s="206"/>
      <c r="J67" s="207"/>
      <c r="K67" s="208"/>
      <c r="L67" s="98">
        <f t="shared" si="8"/>
        <v>0</v>
      </c>
      <c r="M67" s="99">
        <f t="shared" si="9"/>
        <v>0</v>
      </c>
      <c r="N67" s="235"/>
      <c r="P67" s="249"/>
    </row>
    <row r="68" spans="2:18" x14ac:dyDescent="0.25">
      <c r="B68" s="96"/>
      <c r="C68" s="97">
        <v>4.9000000000000004</v>
      </c>
      <c r="D68" s="259" t="s">
        <v>47</v>
      </c>
      <c r="E68" s="259"/>
      <c r="F68" s="260"/>
      <c r="G68" s="204"/>
      <c r="H68" s="205"/>
      <c r="I68" s="206"/>
      <c r="J68" s="207"/>
      <c r="K68" s="208"/>
      <c r="L68" s="98">
        <f t="shared" si="8"/>
        <v>0</v>
      </c>
      <c r="M68" s="99">
        <f t="shared" si="9"/>
        <v>0</v>
      </c>
      <c r="N68" s="235"/>
      <c r="P68" s="249"/>
    </row>
    <row r="69" spans="2:18" x14ac:dyDescent="0.25">
      <c r="B69" s="96"/>
      <c r="C69" s="132">
        <v>4.0999999999999996</v>
      </c>
      <c r="D69" s="259" t="s">
        <v>35</v>
      </c>
      <c r="E69" s="259"/>
      <c r="F69" s="260"/>
      <c r="G69" s="204"/>
      <c r="H69" s="205"/>
      <c r="I69" s="206"/>
      <c r="J69" s="207"/>
      <c r="K69" s="208"/>
      <c r="L69" s="98">
        <f t="shared" si="8"/>
        <v>0</v>
      </c>
      <c r="M69" s="99">
        <f t="shared" si="9"/>
        <v>0</v>
      </c>
      <c r="N69" s="235"/>
      <c r="P69" s="249"/>
    </row>
    <row r="70" spans="2:18" x14ac:dyDescent="0.25">
      <c r="B70" s="96"/>
      <c r="C70" s="132">
        <v>4.1100000000000003</v>
      </c>
      <c r="D70" s="259" t="s">
        <v>48</v>
      </c>
      <c r="E70" s="259"/>
      <c r="F70" s="260"/>
      <c r="G70" s="204"/>
      <c r="H70" s="205"/>
      <c r="I70" s="206"/>
      <c r="J70" s="207"/>
      <c r="K70" s="208"/>
      <c r="L70" s="98">
        <f t="shared" si="8"/>
        <v>0</v>
      </c>
      <c r="M70" s="99">
        <f t="shared" si="9"/>
        <v>0</v>
      </c>
      <c r="N70" s="235"/>
      <c r="P70" s="249"/>
    </row>
    <row r="71" spans="2:18" x14ac:dyDescent="0.25">
      <c r="B71" s="96"/>
      <c r="C71" s="132">
        <v>4.12</v>
      </c>
      <c r="D71" s="263"/>
      <c r="E71" s="263"/>
      <c r="F71" s="264"/>
      <c r="G71" s="204"/>
      <c r="H71" s="205"/>
      <c r="I71" s="206"/>
      <c r="J71" s="207"/>
      <c r="K71" s="208"/>
      <c r="L71" s="98">
        <f t="shared" si="8"/>
        <v>0</v>
      </c>
      <c r="M71" s="99">
        <f t="shared" si="9"/>
        <v>0</v>
      </c>
      <c r="N71" s="235"/>
      <c r="P71" s="249"/>
    </row>
    <row r="72" spans="2:18" x14ac:dyDescent="0.25">
      <c r="B72" s="96"/>
      <c r="C72" s="132">
        <v>4.13</v>
      </c>
      <c r="D72" s="263"/>
      <c r="E72" s="263"/>
      <c r="F72" s="264"/>
      <c r="G72" s="204"/>
      <c r="H72" s="205"/>
      <c r="I72" s="206"/>
      <c r="J72" s="207"/>
      <c r="K72" s="208"/>
      <c r="L72" s="98">
        <f t="shared" si="8"/>
        <v>0</v>
      </c>
      <c r="M72" s="99">
        <f t="shared" si="9"/>
        <v>0</v>
      </c>
      <c r="N72" s="235"/>
      <c r="P72" s="249"/>
    </row>
    <row r="73" spans="2:18" s="32" customFormat="1" ht="11.4" x14ac:dyDescent="0.2">
      <c r="B73" s="122"/>
      <c r="C73" s="123"/>
      <c r="D73" s="124"/>
      <c r="E73" s="125"/>
      <c r="F73" s="126"/>
      <c r="G73" s="126"/>
      <c r="H73" s="127"/>
      <c r="I73" s="128"/>
      <c r="J73" s="129"/>
      <c r="K73" s="130"/>
      <c r="L73" s="130"/>
      <c r="M73" s="130"/>
      <c r="N73" s="109"/>
      <c r="P73" s="251"/>
      <c r="Q73" s="252"/>
      <c r="R73" s="252"/>
    </row>
    <row r="74" spans="2:18" s="28" customFormat="1" x14ac:dyDescent="0.25">
      <c r="B74" s="143"/>
      <c r="C74" s="144"/>
      <c r="D74" s="145"/>
      <c r="E74" s="273"/>
      <c r="F74" s="273"/>
      <c r="G74" s="146"/>
      <c r="H74" s="147"/>
      <c r="I74" s="148"/>
      <c r="J74" s="149"/>
      <c r="K74" s="150"/>
      <c r="L74" s="150"/>
      <c r="M74" s="150"/>
      <c r="N74" s="240"/>
      <c r="P74" s="253"/>
      <c r="Q74" s="254"/>
      <c r="R74" s="254"/>
    </row>
    <row r="75" spans="2:18" s="33" customFormat="1" x14ac:dyDescent="0.25">
      <c r="B75" s="34">
        <v>5</v>
      </c>
      <c r="C75" s="35" t="s">
        <v>49</v>
      </c>
      <c r="D75" s="35"/>
      <c r="E75" s="36"/>
      <c r="F75" s="37"/>
      <c r="G75" s="38"/>
      <c r="H75" s="39"/>
      <c r="I75" s="40"/>
      <c r="J75" s="41"/>
      <c r="K75" s="42"/>
      <c r="L75" s="43">
        <f>SUM(L77:L95)</f>
        <v>0</v>
      </c>
      <c r="M75" s="44">
        <f>L75</f>
        <v>0</v>
      </c>
      <c r="N75" s="237"/>
      <c r="P75" s="249"/>
      <c r="Q75" s="250"/>
      <c r="R75" s="250"/>
    </row>
    <row r="76" spans="2:18" s="32" customFormat="1" ht="11.4" hidden="1" x14ac:dyDescent="0.2">
      <c r="B76" s="29"/>
      <c r="C76" s="30"/>
      <c r="D76" s="31"/>
      <c r="E76" s="69"/>
      <c r="F76" s="70"/>
      <c r="G76" s="71"/>
      <c r="H76" s="72"/>
      <c r="I76" s="73"/>
      <c r="J76" s="74"/>
      <c r="K76" s="75"/>
      <c r="L76" s="76">
        <f>+K76*J76</f>
        <v>0</v>
      </c>
      <c r="M76" s="77"/>
      <c r="N76" s="236"/>
      <c r="P76" s="251"/>
      <c r="Q76" s="252"/>
      <c r="R76" s="252"/>
    </row>
    <row r="77" spans="2:18" x14ac:dyDescent="0.25">
      <c r="B77" s="96"/>
      <c r="C77" s="97">
        <v>5.0999999999999996</v>
      </c>
      <c r="D77" s="259" t="s">
        <v>50</v>
      </c>
      <c r="E77" s="259"/>
      <c r="F77" s="260"/>
      <c r="G77" s="204"/>
      <c r="H77" s="205"/>
      <c r="I77" s="206"/>
      <c r="J77" s="207"/>
      <c r="K77" s="208"/>
      <c r="L77" s="98">
        <f t="shared" ref="L77:L95" si="10">J77*K77</f>
        <v>0</v>
      </c>
      <c r="M77" s="99">
        <f t="shared" ref="M77:M95" si="11">L77</f>
        <v>0</v>
      </c>
      <c r="N77" s="235"/>
      <c r="P77" s="249"/>
    </row>
    <row r="78" spans="2:18" x14ac:dyDescent="0.25">
      <c r="B78" s="96"/>
      <c r="C78" s="97">
        <v>5.2</v>
      </c>
      <c r="D78" s="259" t="s">
        <v>51</v>
      </c>
      <c r="E78" s="259"/>
      <c r="F78" s="260"/>
      <c r="G78" s="204"/>
      <c r="H78" s="205"/>
      <c r="I78" s="206"/>
      <c r="J78" s="207"/>
      <c r="K78" s="208"/>
      <c r="L78" s="98">
        <f t="shared" si="10"/>
        <v>0</v>
      </c>
      <c r="M78" s="99">
        <f t="shared" si="11"/>
        <v>0</v>
      </c>
      <c r="N78" s="235"/>
      <c r="P78" s="249"/>
    </row>
    <row r="79" spans="2:18" x14ac:dyDescent="0.25">
      <c r="B79" s="96"/>
      <c r="C79" s="97">
        <v>5.3</v>
      </c>
      <c r="D79" s="259" t="s">
        <v>52</v>
      </c>
      <c r="E79" s="259"/>
      <c r="F79" s="260"/>
      <c r="G79" s="204"/>
      <c r="H79" s="205"/>
      <c r="I79" s="206"/>
      <c r="J79" s="207"/>
      <c r="K79" s="208"/>
      <c r="L79" s="98">
        <f t="shared" si="10"/>
        <v>0</v>
      </c>
      <c r="M79" s="99">
        <f t="shared" si="11"/>
        <v>0</v>
      </c>
      <c r="N79" s="235"/>
      <c r="P79" s="249"/>
    </row>
    <row r="80" spans="2:18" x14ac:dyDescent="0.25">
      <c r="B80" s="96"/>
      <c r="C80" s="97">
        <v>5.4</v>
      </c>
      <c r="D80" s="259" t="s">
        <v>53</v>
      </c>
      <c r="E80" s="259"/>
      <c r="F80" s="260"/>
      <c r="G80" s="204"/>
      <c r="H80" s="205"/>
      <c r="I80" s="206"/>
      <c r="J80" s="207"/>
      <c r="K80" s="208"/>
      <c r="L80" s="98">
        <f t="shared" si="10"/>
        <v>0</v>
      </c>
      <c r="M80" s="99">
        <f t="shared" si="11"/>
        <v>0</v>
      </c>
      <c r="N80" s="235"/>
      <c r="P80" s="249"/>
    </row>
    <row r="81" spans="2:18" x14ac:dyDescent="0.25">
      <c r="B81" s="96"/>
      <c r="C81" s="97">
        <v>5.5</v>
      </c>
      <c r="D81" s="259" t="s">
        <v>54</v>
      </c>
      <c r="E81" s="259"/>
      <c r="F81" s="260"/>
      <c r="G81" s="204"/>
      <c r="H81" s="205"/>
      <c r="I81" s="206"/>
      <c r="J81" s="207"/>
      <c r="K81" s="208"/>
      <c r="L81" s="98">
        <f t="shared" si="10"/>
        <v>0</v>
      </c>
      <c r="M81" s="99">
        <f t="shared" si="11"/>
        <v>0</v>
      </c>
      <c r="N81" s="235"/>
      <c r="P81" s="249"/>
    </row>
    <row r="82" spans="2:18" x14ac:dyDescent="0.25">
      <c r="B82" s="96"/>
      <c r="C82" s="97">
        <v>5.6</v>
      </c>
      <c r="D82" s="259" t="s">
        <v>55</v>
      </c>
      <c r="E82" s="259"/>
      <c r="F82" s="260"/>
      <c r="G82" s="204"/>
      <c r="H82" s="205"/>
      <c r="I82" s="206"/>
      <c r="J82" s="207"/>
      <c r="K82" s="208"/>
      <c r="L82" s="98">
        <f t="shared" si="10"/>
        <v>0</v>
      </c>
      <c r="M82" s="99">
        <f t="shared" si="11"/>
        <v>0</v>
      </c>
      <c r="N82" s="235"/>
      <c r="P82" s="249"/>
    </row>
    <row r="83" spans="2:18" x14ac:dyDescent="0.25">
      <c r="B83" s="96"/>
      <c r="C83" s="97">
        <v>5.7</v>
      </c>
      <c r="D83" s="259" t="s">
        <v>56</v>
      </c>
      <c r="E83" s="259"/>
      <c r="F83" s="260"/>
      <c r="G83" s="204"/>
      <c r="H83" s="205"/>
      <c r="I83" s="206"/>
      <c r="J83" s="207"/>
      <c r="K83" s="208"/>
      <c r="L83" s="98">
        <f t="shared" si="10"/>
        <v>0</v>
      </c>
      <c r="M83" s="99">
        <f t="shared" si="11"/>
        <v>0</v>
      </c>
      <c r="N83" s="235"/>
      <c r="P83" s="249"/>
    </row>
    <row r="84" spans="2:18" x14ac:dyDescent="0.25">
      <c r="B84" s="96"/>
      <c r="C84" s="97">
        <v>5.8</v>
      </c>
      <c r="D84" s="259" t="s">
        <v>57</v>
      </c>
      <c r="E84" s="259"/>
      <c r="F84" s="260"/>
      <c r="G84" s="204"/>
      <c r="H84" s="205"/>
      <c r="I84" s="206"/>
      <c r="J84" s="207"/>
      <c r="K84" s="208"/>
      <c r="L84" s="98">
        <f t="shared" si="10"/>
        <v>0</v>
      </c>
      <c r="M84" s="99">
        <f t="shared" si="11"/>
        <v>0</v>
      </c>
      <c r="N84" s="235"/>
      <c r="P84" s="249"/>
    </row>
    <row r="85" spans="2:18" x14ac:dyDescent="0.25">
      <c r="B85" s="96"/>
      <c r="C85" s="97">
        <v>5.9</v>
      </c>
      <c r="D85" s="259" t="s">
        <v>58</v>
      </c>
      <c r="E85" s="259"/>
      <c r="F85" s="260"/>
      <c r="G85" s="204"/>
      <c r="H85" s="205"/>
      <c r="I85" s="206"/>
      <c r="J85" s="207"/>
      <c r="K85" s="208"/>
      <c r="L85" s="98">
        <f t="shared" si="10"/>
        <v>0</v>
      </c>
      <c r="M85" s="99">
        <f t="shared" si="11"/>
        <v>0</v>
      </c>
      <c r="N85" s="235"/>
      <c r="P85" s="249"/>
    </row>
    <row r="86" spans="2:18" x14ac:dyDescent="0.25">
      <c r="B86" s="96"/>
      <c r="C86" s="132">
        <v>5.0999999999999996</v>
      </c>
      <c r="D86" s="259" t="s">
        <v>64</v>
      </c>
      <c r="E86" s="259"/>
      <c r="F86" s="260"/>
      <c r="G86" s="204"/>
      <c r="H86" s="205"/>
      <c r="I86" s="206"/>
      <c r="J86" s="207"/>
      <c r="K86" s="208"/>
      <c r="L86" s="98">
        <f t="shared" si="10"/>
        <v>0</v>
      </c>
      <c r="M86" s="99">
        <f t="shared" si="11"/>
        <v>0</v>
      </c>
      <c r="N86" s="235"/>
      <c r="P86" s="249"/>
    </row>
    <row r="87" spans="2:18" x14ac:dyDescent="0.25">
      <c r="B87" s="96"/>
      <c r="C87" s="132">
        <v>5.1100000000000003</v>
      </c>
      <c r="D87" s="259" t="s">
        <v>59</v>
      </c>
      <c r="E87" s="259"/>
      <c r="F87" s="260"/>
      <c r="G87" s="204"/>
      <c r="H87" s="205"/>
      <c r="I87" s="206"/>
      <c r="J87" s="207"/>
      <c r="K87" s="208"/>
      <c r="L87" s="98">
        <f t="shared" si="10"/>
        <v>0</v>
      </c>
      <c r="M87" s="99">
        <f t="shared" si="11"/>
        <v>0</v>
      </c>
      <c r="N87" s="235"/>
      <c r="P87" s="249"/>
    </row>
    <row r="88" spans="2:18" x14ac:dyDescent="0.25">
      <c r="B88" s="96"/>
      <c r="C88" s="132">
        <v>5.12</v>
      </c>
      <c r="D88" s="259" t="s">
        <v>60</v>
      </c>
      <c r="E88" s="259"/>
      <c r="F88" s="260"/>
      <c r="G88" s="204"/>
      <c r="H88" s="205"/>
      <c r="I88" s="206"/>
      <c r="J88" s="207"/>
      <c r="K88" s="208"/>
      <c r="L88" s="98">
        <f t="shared" si="10"/>
        <v>0</v>
      </c>
      <c r="M88" s="99">
        <f t="shared" si="11"/>
        <v>0</v>
      </c>
      <c r="N88" s="235"/>
      <c r="P88" s="249"/>
    </row>
    <row r="89" spans="2:18" x14ac:dyDescent="0.25">
      <c r="B89" s="96"/>
      <c r="C89" s="132">
        <v>5.13</v>
      </c>
      <c r="D89" s="259" t="s">
        <v>61</v>
      </c>
      <c r="E89" s="259"/>
      <c r="F89" s="260"/>
      <c r="G89" s="204"/>
      <c r="H89" s="205"/>
      <c r="I89" s="206"/>
      <c r="J89" s="207"/>
      <c r="K89" s="208"/>
      <c r="L89" s="98">
        <f t="shared" si="10"/>
        <v>0</v>
      </c>
      <c r="M89" s="99">
        <f t="shared" si="11"/>
        <v>0</v>
      </c>
      <c r="N89" s="235"/>
      <c r="P89" s="249"/>
    </row>
    <row r="90" spans="2:18" x14ac:dyDescent="0.25">
      <c r="B90" s="96"/>
      <c r="C90" s="132">
        <v>5.14</v>
      </c>
      <c r="D90" s="259" t="s">
        <v>62</v>
      </c>
      <c r="E90" s="259"/>
      <c r="F90" s="260"/>
      <c r="G90" s="204"/>
      <c r="H90" s="205"/>
      <c r="I90" s="206"/>
      <c r="J90" s="207"/>
      <c r="K90" s="208"/>
      <c r="L90" s="98">
        <f t="shared" si="10"/>
        <v>0</v>
      </c>
      <c r="M90" s="99">
        <f t="shared" si="11"/>
        <v>0</v>
      </c>
      <c r="N90" s="235"/>
      <c r="P90" s="249"/>
    </row>
    <row r="91" spans="2:18" x14ac:dyDescent="0.25">
      <c r="B91" s="96"/>
      <c r="C91" s="132">
        <v>5.15</v>
      </c>
      <c r="D91" s="259" t="s">
        <v>35</v>
      </c>
      <c r="E91" s="259"/>
      <c r="F91" s="260"/>
      <c r="G91" s="204"/>
      <c r="H91" s="205"/>
      <c r="I91" s="206"/>
      <c r="J91" s="207"/>
      <c r="K91" s="208"/>
      <c r="L91" s="98">
        <f t="shared" si="10"/>
        <v>0</v>
      </c>
      <c r="M91" s="99">
        <f t="shared" si="11"/>
        <v>0</v>
      </c>
      <c r="N91" s="235"/>
      <c r="P91" s="249"/>
    </row>
    <row r="92" spans="2:18" x14ac:dyDescent="0.25">
      <c r="B92" s="96"/>
      <c r="C92" s="132">
        <v>5.16</v>
      </c>
      <c r="D92" s="259" t="s">
        <v>63</v>
      </c>
      <c r="E92" s="259"/>
      <c r="F92" s="260"/>
      <c r="G92" s="204"/>
      <c r="H92" s="205"/>
      <c r="I92" s="206"/>
      <c r="J92" s="207"/>
      <c r="K92" s="208"/>
      <c r="L92" s="98">
        <f t="shared" si="10"/>
        <v>0</v>
      </c>
      <c r="M92" s="99">
        <f t="shared" si="11"/>
        <v>0</v>
      </c>
      <c r="N92" s="235"/>
      <c r="P92" s="249"/>
    </row>
    <row r="93" spans="2:18" x14ac:dyDescent="0.25">
      <c r="B93" s="96"/>
      <c r="C93" s="132">
        <v>5.17</v>
      </c>
      <c r="D93" s="263"/>
      <c r="E93" s="263"/>
      <c r="F93" s="264"/>
      <c r="G93" s="204"/>
      <c r="H93" s="205"/>
      <c r="I93" s="206"/>
      <c r="J93" s="207"/>
      <c r="K93" s="208"/>
      <c r="L93" s="98">
        <f t="shared" si="10"/>
        <v>0</v>
      </c>
      <c r="M93" s="99">
        <f t="shared" si="11"/>
        <v>0</v>
      </c>
      <c r="N93" s="235"/>
      <c r="P93" s="249"/>
    </row>
    <row r="94" spans="2:18" x14ac:dyDescent="0.25">
      <c r="B94" s="96"/>
      <c r="C94" s="132">
        <v>5.18</v>
      </c>
      <c r="D94" s="263"/>
      <c r="E94" s="263"/>
      <c r="F94" s="264"/>
      <c r="G94" s="204"/>
      <c r="H94" s="205"/>
      <c r="I94" s="206"/>
      <c r="J94" s="207"/>
      <c r="K94" s="208"/>
      <c r="L94" s="98">
        <f t="shared" si="10"/>
        <v>0</v>
      </c>
      <c r="M94" s="99">
        <f t="shared" si="11"/>
        <v>0</v>
      </c>
      <c r="N94" s="235"/>
      <c r="P94" s="249"/>
    </row>
    <row r="95" spans="2:18" x14ac:dyDescent="0.25">
      <c r="B95" s="96"/>
      <c r="C95" s="132">
        <v>5.19</v>
      </c>
      <c r="D95" s="263"/>
      <c r="E95" s="263"/>
      <c r="F95" s="264"/>
      <c r="G95" s="204"/>
      <c r="H95" s="205"/>
      <c r="I95" s="206"/>
      <c r="J95" s="207"/>
      <c r="K95" s="208"/>
      <c r="L95" s="98">
        <f t="shared" si="10"/>
        <v>0</v>
      </c>
      <c r="M95" s="99">
        <f t="shared" si="11"/>
        <v>0</v>
      </c>
      <c r="N95" s="235"/>
      <c r="P95" s="249"/>
    </row>
    <row r="96" spans="2:18" s="32" customFormat="1" ht="11.4" x14ac:dyDescent="0.2">
      <c r="B96" s="122"/>
      <c r="C96" s="123"/>
      <c r="D96" s="124"/>
      <c r="E96" s="125"/>
      <c r="F96" s="126"/>
      <c r="G96" s="126"/>
      <c r="H96" s="127"/>
      <c r="I96" s="128"/>
      <c r="J96" s="129"/>
      <c r="K96" s="130"/>
      <c r="L96" s="130"/>
      <c r="M96" s="130"/>
      <c r="N96" s="109"/>
      <c r="P96" s="251"/>
      <c r="Q96" s="252"/>
      <c r="R96" s="252"/>
    </row>
    <row r="97" spans="2:18" s="32" customFormat="1" ht="11.4" x14ac:dyDescent="0.2">
      <c r="B97" s="131"/>
      <c r="C97" s="119"/>
      <c r="D97" s="110"/>
      <c r="E97" s="111"/>
      <c r="F97" s="112"/>
      <c r="G97" s="112"/>
      <c r="H97" s="113"/>
      <c r="I97" s="114"/>
      <c r="J97" s="115"/>
      <c r="K97" s="116"/>
      <c r="L97" s="116"/>
      <c r="M97" s="116"/>
      <c r="N97" s="109"/>
      <c r="P97" s="251"/>
      <c r="Q97" s="252"/>
      <c r="R97" s="252"/>
    </row>
    <row r="98" spans="2:18" s="33" customFormat="1" x14ac:dyDescent="0.25">
      <c r="B98" s="34">
        <v>6</v>
      </c>
      <c r="C98" s="35" t="s">
        <v>65</v>
      </c>
      <c r="D98" s="35"/>
      <c r="E98" s="36"/>
      <c r="F98" s="37"/>
      <c r="G98" s="38"/>
      <c r="H98" s="39"/>
      <c r="I98" s="40"/>
      <c r="J98" s="41"/>
      <c r="K98" s="42"/>
      <c r="L98" s="43">
        <f>SUM(L99:L111)</f>
        <v>0</v>
      </c>
      <c r="M98" s="44">
        <f>L98</f>
        <v>0</v>
      </c>
      <c r="N98" s="237"/>
      <c r="P98" s="249"/>
      <c r="Q98" s="250"/>
      <c r="R98" s="250"/>
    </row>
    <row r="99" spans="2:18" x14ac:dyDescent="0.25">
      <c r="B99" s="96"/>
      <c r="C99" s="97">
        <v>6.1</v>
      </c>
      <c r="D99" s="259" t="s">
        <v>123</v>
      </c>
      <c r="E99" s="259"/>
      <c r="F99" s="260"/>
      <c r="G99" s="204"/>
      <c r="H99" s="205"/>
      <c r="I99" s="206"/>
      <c r="J99" s="207"/>
      <c r="K99" s="208"/>
      <c r="L99" s="98">
        <f t="shared" ref="L99:L111" si="12">J99*K99</f>
        <v>0</v>
      </c>
      <c r="M99" s="99">
        <f t="shared" ref="M99:M111" si="13">L99</f>
        <v>0</v>
      </c>
      <c r="N99" s="235"/>
      <c r="P99" s="249"/>
    </row>
    <row r="100" spans="2:18" x14ac:dyDescent="0.25">
      <c r="B100" s="96"/>
      <c r="C100" s="97">
        <v>6.2</v>
      </c>
      <c r="D100" s="259" t="s">
        <v>66</v>
      </c>
      <c r="E100" s="259"/>
      <c r="F100" s="260"/>
      <c r="G100" s="204"/>
      <c r="H100" s="205"/>
      <c r="I100" s="206"/>
      <c r="J100" s="207"/>
      <c r="K100" s="208"/>
      <c r="L100" s="98">
        <f t="shared" si="12"/>
        <v>0</v>
      </c>
      <c r="M100" s="99">
        <f t="shared" si="13"/>
        <v>0</v>
      </c>
      <c r="N100" s="235"/>
      <c r="P100" s="249"/>
    </row>
    <row r="101" spans="2:18" x14ac:dyDescent="0.25">
      <c r="B101" s="96"/>
      <c r="C101" s="97">
        <v>6.3</v>
      </c>
      <c r="D101" s="259" t="s">
        <v>67</v>
      </c>
      <c r="E101" s="259"/>
      <c r="F101" s="260"/>
      <c r="G101" s="204"/>
      <c r="H101" s="205"/>
      <c r="I101" s="206"/>
      <c r="J101" s="207"/>
      <c r="K101" s="208"/>
      <c r="L101" s="98">
        <f t="shared" si="12"/>
        <v>0</v>
      </c>
      <c r="M101" s="99">
        <f t="shared" si="13"/>
        <v>0</v>
      </c>
      <c r="N101" s="235"/>
      <c r="P101" s="249"/>
    </row>
    <row r="102" spans="2:18" x14ac:dyDescent="0.25">
      <c r="B102" s="96"/>
      <c r="C102" s="97">
        <v>6.4</v>
      </c>
      <c r="D102" s="259" t="s">
        <v>68</v>
      </c>
      <c r="E102" s="259"/>
      <c r="F102" s="260"/>
      <c r="G102" s="204"/>
      <c r="H102" s="205"/>
      <c r="I102" s="206"/>
      <c r="J102" s="207"/>
      <c r="K102" s="208"/>
      <c r="L102" s="98">
        <f t="shared" si="12"/>
        <v>0</v>
      </c>
      <c r="M102" s="99">
        <f t="shared" si="13"/>
        <v>0</v>
      </c>
      <c r="N102" s="235"/>
      <c r="P102" s="249"/>
    </row>
    <row r="103" spans="2:18" x14ac:dyDescent="0.25">
      <c r="B103" s="96"/>
      <c r="C103" s="97">
        <v>6.5</v>
      </c>
      <c r="D103" s="259" t="s">
        <v>69</v>
      </c>
      <c r="E103" s="259"/>
      <c r="F103" s="260"/>
      <c r="G103" s="204"/>
      <c r="H103" s="205"/>
      <c r="I103" s="206"/>
      <c r="J103" s="207"/>
      <c r="K103" s="208"/>
      <c r="L103" s="98">
        <f t="shared" si="12"/>
        <v>0</v>
      </c>
      <c r="M103" s="99">
        <f t="shared" si="13"/>
        <v>0</v>
      </c>
      <c r="N103" s="235"/>
      <c r="P103" s="249"/>
    </row>
    <row r="104" spans="2:18" x14ac:dyDescent="0.25">
      <c r="B104" s="96"/>
      <c r="C104" s="97">
        <v>6.6</v>
      </c>
      <c r="D104" s="259" t="s">
        <v>109</v>
      </c>
      <c r="E104" s="259"/>
      <c r="F104" s="260"/>
      <c r="G104" s="204"/>
      <c r="H104" s="205"/>
      <c r="I104" s="206"/>
      <c r="J104" s="207"/>
      <c r="K104" s="208"/>
      <c r="L104" s="98">
        <f t="shared" si="12"/>
        <v>0</v>
      </c>
      <c r="M104" s="99">
        <f t="shared" si="13"/>
        <v>0</v>
      </c>
      <c r="N104" s="235"/>
      <c r="P104" s="249"/>
    </row>
    <row r="105" spans="2:18" x14ac:dyDescent="0.25">
      <c r="B105" s="96"/>
      <c r="C105" s="97">
        <v>6.7</v>
      </c>
      <c r="D105" s="259" t="s">
        <v>70</v>
      </c>
      <c r="E105" s="259"/>
      <c r="F105" s="260"/>
      <c r="G105" s="204"/>
      <c r="H105" s="205"/>
      <c r="I105" s="206"/>
      <c r="J105" s="207"/>
      <c r="K105" s="208"/>
      <c r="L105" s="98">
        <f t="shared" si="12"/>
        <v>0</v>
      </c>
      <c r="M105" s="99">
        <f t="shared" si="13"/>
        <v>0</v>
      </c>
      <c r="N105" s="235"/>
      <c r="P105" s="249"/>
    </row>
    <row r="106" spans="2:18" x14ac:dyDescent="0.25">
      <c r="B106" s="96"/>
      <c r="C106" s="97">
        <v>6.8</v>
      </c>
      <c r="D106" s="259" t="s">
        <v>71</v>
      </c>
      <c r="E106" s="259"/>
      <c r="F106" s="260"/>
      <c r="G106" s="204"/>
      <c r="H106" s="205"/>
      <c r="I106" s="206"/>
      <c r="J106" s="207"/>
      <c r="K106" s="208"/>
      <c r="L106" s="98">
        <f t="shared" si="12"/>
        <v>0</v>
      </c>
      <c r="M106" s="99">
        <f t="shared" si="13"/>
        <v>0</v>
      </c>
      <c r="N106" s="235"/>
      <c r="P106" s="249"/>
    </row>
    <row r="107" spans="2:18" x14ac:dyDescent="0.25">
      <c r="B107" s="96"/>
      <c r="C107" s="97">
        <v>6.9</v>
      </c>
      <c r="D107" s="259" t="s">
        <v>72</v>
      </c>
      <c r="E107" s="259"/>
      <c r="F107" s="260"/>
      <c r="G107" s="204"/>
      <c r="H107" s="205"/>
      <c r="I107" s="206"/>
      <c r="J107" s="207"/>
      <c r="K107" s="208"/>
      <c r="L107" s="98">
        <f t="shared" si="12"/>
        <v>0</v>
      </c>
      <c r="M107" s="99">
        <f t="shared" si="13"/>
        <v>0</v>
      </c>
      <c r="N107" s="235"/>
      <c r="P107" s="249"/>
    </row>
    <row r="108" spans="2:18" x14ac:dyDescent="0.25">
      <c r="B108" s="96"/>
      <c r="C108" s="132">
        <v>6.1</v>
      </c>
      <c r="D108" s="259" t="s">
        <v>73</v>
      </c>
      <c r="E108" s="259"/>
      <c r="F108" s="260"/>
      <c r="G108" s="204"/>
      <c r="H108" s="205"/>
      <c r="I108" s="206"/>
      <c r="J108" s="207"/>
      <c r="K108" s="208"/>
      <c r="L108" s="98">
        <f t="shared" si="12"/>
        <v>0</v>
      </c>
      <c r="M108" s="99">
        <f t="shared" si="13"/>
        <v>0</v>
      </c>
      <c r="N108" s="235"/>
      <c r="P108" s="249"/>
    </row>
    <row r="109" spans="2:18" x14ac:dyDescent="0.25">
      <c r="B109" s="96"/>
      <c r="C109" s="132">
        <v>6.11</v>
      </c>
      <c r="D109" s="263"/>
      <c r="E109" s="263"/>
      <c r="F109" s="264"/>
      <c r="G109" s="204"/>
      <c r="H109" s="205"/>
      <c r="I109" s="206"/>
      <c r="J109" s="207"/>
      <c r="K109" s="208"/>
      <c r="L109" s="98">
        <f t="shared" si="12"/>
        <v>0</v>
      </c>
      <c r="M109" s="99">
        <f t="shared" si="13"/>
        <v>0</v>
      </c>
      <c r="N109" s="235"/>
      <c r="P109" s="249"/>
    </row>
    <row r="110" spans="2:18" x14ac:dyDescent="0.25">
      <c r="B110" s="96"/>
      <c r="C110" s="132">
        <v>6.12</v>
      </c>
      <c r="D110" s="263"/>
      <c r="E110" s="263"/>
      <c r="F110" s="264"/>
      <c r="G110" s="204"/>
      <c r="H110" s="205"/>
      <c r="I110" s="206"/>
      <c r="J110" s="207"/>
      <c r="K110" s="208"/>
      <c r="L110" s="98">
        <f t="shared" si="12"/>
        <v>0</v>
      </c>
      <c r="M110" s="99">
        <f t="shared" si="13"/>
        <v>0</v>
      </c>
      <c r="N110" s="235"/>
      <c r="P110" s="249"/>
    </row>
    <row r="111" spans="2:18" x14ac:dyDescent="0.25">
      <c r="B111" s="96"/>
      <c r="C111" s="132">
        <v>6.13</v>
      </c>
      <c r="D111" s="263"/>
      <c r="E111" s="263"/>
      <c r="F111" s="264"/>
      <c r="G111" s="204"/>
      <c r="H111" s="205"/>
      <c r="I111" s="206"/>
      <c r="J111" s="207"/>
      <c r="K111" s="208"/>
      <c r="L111" s="98">
        <f t="shared" si="12"/>
        <v>0</v>
      </c>
      <c r="M111" s="99">
        <f t="shared" si="13"/>
        <v>0</v>
      </c>
      <c r="N111" s="235"/>
      <c r="P111" s="249"/>
    </row>
    <row r="112" spans="2:18" s="32" customFormat="1" ht="11.4" x14ac:dyDescent="0.2">
      <c r="B112" s="122"/>
      <c r="C112" s="123"/>
      <c r="D112" s="124"/>
      <c r="E112" s="125"/>
      <c r="F112" s="126"/>
      <c r="G112" s="126"/>
      <c r="H112" s="127"/>
      <c r="I112" s="128"/>
      <c r="J112" s="129"/>
      <c r="K112" s="130"/>
      <c r="L112" s="130"/>
      <c r="M112" s="130"/>
      <c r="N112" s="109"/>
      <c r="P112" s="251"/>
      <c r="Q112" s="252"/>
      <c r="R112" s="252"/>
    </row>
    <row r="113" spans="2:18" s="32" customFormat="1" ht="11.4" x14ac:dyDescent="0.2">
      <c r="B113" s="131"/>
      <c r="C113" s="119"/>
      <c r="D113" s="110"/>
      <c r="E113" s="111"/>
      <c r="F113" s="112"/>
      <c r="G113" s="112"/>
      <c r="H113" s="113"/>
      <c r="I113" s="114"/>
      <c r="J113" s="115"/>
      <c r="K113" s="116"/>
      <c r="L113" s="116"/>
      <c r="M113" s="116"/>
      <c r="N113" s="109"/>
      <c r="P113" s="251"/>
      <c r="Q113" s="252"/>
      <c r="R113" s="252"/>
    </row>
    <row r="114" spans="2:18" s="33" customFormat="1" x14ac:dyDescent="0.25">
      <c r="B114" s="34">
        <v>7</v>
      </c>
      <c r="C114" s="35" t="s">
        <v>74</v>
      </c>
      <c r="D114" s="35"/>
      <c r="E114" s="36"/>
      <c r="F114" s="37"/>
      <c r="G114" s="38"/>
      <c r="H114" s="39"/>
      <c r="I114" s="40"/>
      <c r="J114" s="41"/>
      <c r="K114" s="42"/>
      <c r="L114" s="43">
        <f>SUM(L115:L121)</f>
        <v>0</v>
      </c>
      <c r="M114" s="44">
        <f>L114</f>
        <v>0</v>
      </c>
      <c r="N114" s="237"/>
      <c r="P114" s="249"/>
      <c r="Q114" s="250"/>
      <c r="R114" s="250"/>
    </row>
    <row r="115" spans="2:18" x14ac:dyDescent="0.25">
      <c r="B115" s="96"/>
      <c r="C115" s="97">
        <v>7.1</v>
      </c>
      <c r="D115" s="259" t="s">
        <v>75</v>
      </c>
      <c r="E115" s="259"/>
      <c r="F115" s="260"/>
      <c r="G115" s="204"/>
      <c r="H115" s="205"/>
      <c r="I115" s="206"/>
      <c r="J115" s="207"/>
      <c r="K115" s="208"/>
      <c r="L115" s="98">
        <f t="shared" ref="L115:L121" si="14">J115*K115</f>
        <v>0</v>
      </c>
      <c r="M115" s="99">
        <f t="shared" ref="M115:M121" si="15">L115</f>
        <v>0</v>
      </c>
      <c r="N115" s="235"/>
      <c r="P115" s="249"/>
    </row>
    <row r="116" spans="2:18" ht="13.2" customHeight="1" x14ac:dyDescent="0.25">
      <c r="B116" s="96"/>
      <c r="C116" s="97">
        <v>7.2</v>
      </c>
      <c r="D116" s="259" t="s">
        <v>76</v>
      </c>
      <c r="E116" s="259"/>
      <c r="F116" s="260"/>
      <c r="G116" s="204"/>
      <c r="H116" s="205"/>
      <c r="I116" s="206"/>
      <c r="J116" s="207"/>
      <c r="K116" s="208"/>
      <c r="L116" s="98">
        <f t="shared" si="14"/>
        <v>0</v>
      </c>
      <c r="M116" s="99">
        <f t="shared" si="15"/>
        <v>0</v>
      </c>
      <c r="N116" s="235"/>
      <c r="P116" s="249"/>
    </row>
    <row r="117" spans="2:18" x14ac:dyDescent="0.25">
      <c r="B117" s="96"/>
      <c r="C117" s="97">
        <v>7.3</v>
      </c>
      <c r="D117" s="259" t="s">
        <v>77</v>
      </c>
      <c r="E117" s="259"/>
      <c r="F117" s="260"/>
      <c r="G117" s="204"/>
      <c r="H117" s="205"/>
      <c r="I117" s="206"/>
      <c r="J117" s="207"/>
      <c r="K117" s="208"/>
      <c r="L117" s="98">
        <f t="shared" si="14"/>
        <v>0</v>
      </c>
      <c r="M117" s="99">
        <f t="shared" si="15"/>
        <v>0</v>
      </c>
      <c r="N117" s="235"/>
      <c r="P117" s="249"/>
    </row>
    <row r="118" spans="2:18" x14ac:dyDescent="0.25">
      <c r="B118" s="96"/>
      <c r="C118" s="97">
        <v>7.4</v>
      </c>
      <c r="D118" s="259" t="s">
        <v>78</v>
      </c>
      <c r="E118" s="259"/>
      <c r="F118" s="260"/>
      <c r="G118" s="204"/>
      <c r="H118" s="205"/>
      <c r="I118" s="206"/>
      <c r="J118" s="207"/>
      <c r="K118" s="208"/>
      <c r="L118" s="98">
        <f t="shared" si="14"/>
        <v>0</v>
      </c>
      <c r="M118" s="99">
        <f t="shared" si="15"/>
        <v>0</v>
      </c>
      <c r="N118" s="235"/>
      <c r="P118" s="249"/>
    </row>
    <row r="119" spans="2:18" x14ac:dyDescent="0.25">
      <c r="B119" s="96"/>
      <c r="C119" s="97">
        <v>7.5</v>
      </c>
      <c r="D119" s="263"/>
      <c r="E119" s="263"/>
      <c r="F119" s="264"/>
      <c r="G119" s="204"/>
      <c r="H119" s="205"/>
      <c r="I119" s="206"/>
      <c r="J119" s="207"/>
      <c r="K119" s="208"/>
      <c r="L119" s="98">
        <f t="shared" si="14"/>
        <v>0</v>
      </c>
      <c r="M119" s="99">
        <f t="shared" si="15"/>
        <v>0</v>
      </c>
      <c r="N119" s="235"/>
      <c r="P119" s="249"/>
    </row>
    <row r="120" spans="2:18" x14ac:dyDescent="0.25">
      <c r="B120" s="96"/>
      <c r="C120" s="97">
        <v>7.6</v>
      </c>
      <c r="D120" s="263"/>
      <c r="E120" s="263"/>
      <c r="F120" s="264"/>
      <c r="G120" s="204"/>
      <c r="H120" s="205"/>
      <c r="I120" s="206"/>
      <c r="J120" s="207"/>
      <c r="K120" s="208"/>
      <c r="L120" s="98">
        <f t="shared" si="14"/>
        <v>0</v>
      </c>
      <c r="M120" s="99">
        <f t="shared" si="15"/>
        <v>0</v>
      </c>
      <c r="N120" s="235"/>
      <c r="P120" s="249"/>
    </row>
    <row r="121" spans="2:18" x14ac:dyDescent="0.25">
      <c r="B121" s="96"/>
      <c r="C121" s="97">
        <v>7.7</v>
      </c>
      <c r="D121" s="263"/>
      <c r="E121" s="263"/>
      <c r="F121" s="264"/>
      <c r="G121" s="204"/>
      <c r="H121" s="205"/>
      <c r="I121" s="206"/>
      <c r="J121" s="207"/>
      <c r="K121" s="208"/>
      <c r="L121" s="98">
        <f t="shared" si="14"/>
        <v>0</v>
      </c>
      <c r="M121" s="99">
        <f t="shared" si="15"/>
        <v>0</v>
      </c>
      <c r="N121" s="238"/>
      <c r="P121" s="249"/>
    </row>
    <row r="122" spans="2:18" s="93" customFormat="1" x14ac:dyDescent="0.25">
      <c r="B122" s="151"/>
      <c r="C122" s="152"/>
      <c r="D122" s="153"/>
      <c r="E122" s="154"/>
      <c r="F122" s="155"/>
      <c r="G122" s="155"/>
      <c r="H122" s="156"/>
      <c r="I122" s="157"/>
      <c r="J122" s="158"/>
      <c r="K122" s="159"/>
      <c r="L122" s="160"/>
      <c r="M122" s="160"/>
      <c r="N122" s="161"/>
      <c r="P122" s="249"/>
      <c r="Q122" s="249"/>
      <c r="R122" s="246"/>
    </row>
    <row r="123" spans="2:18" s="32" customFormat="1" ht="11.4" x14ac:dyDescent="0.2">
      <c r="B123" s="131"/>
      <c r="C123" s="119"/>
      <c r="D123" s="110"/>
      <c r="E123" s="111"/>
      <c r="F123" s="112"/>
      <c r="G123" s="112"/>
      <c r="H123" s="113"/>
      <c r="I123" s="114"/>
      <c r="J123" s="115"/>
      <c r="K123" s="116"/>
      <c r="L123" s="116"/>
      <c r="M123" s="116"/>
      <c r="N123" s="117"/>
      <c r="P123" s="251"/>
      <c r="Q123" s="252"/>
      <c r="R123" s="252"/>
    </row>
    <row r="124" spans="2:18" ht="22.2" customHeight="1" x14ac:dyDescent="0.25">
      <c r="B124" s="274" t="s">
        <v>104</v>
      </c>
      <c r="C124" s="275"/>
      <c r="D124" s="275"/>
      <c r="E124" s="275"/>
      <c r="F124" s="275"/>
      <c r="G124" s="172"/>
      <c r="H124" s="173"/>
      <c r="I124" s="173"/>
      <c r="J124" s="174"/>
      <c r="K124" s="174"/>
      <c r="L124" s="175"/>
      <c r="M124" s="175"/>
      <c r="N124" s="176"/>
      <c r="P124" s="249"/>
      <c r="Q124" s="248"/>
    </row>
    <row r="125" spans="2:18" ht="22.2" customHeight="1" x14ac:dyDescent="0.25">
      <c r="B125" s="177" t="s">
        <v>106</v>
      </c>
      <c r="C125" s="178" t="s">
        <v>107</v>
      </c>
      <c r="D125" s="178"/>
      <c r="E125" s="178"/>
      <c r="F125" s="178"/>
      <c r="G125" s="179"/>
      <c r="H125" s="180"/>
      <c r="I125" s="180"/>
      <c r="J125" s="181"/>
      <c r="K125" s="181"/>
      <c r="L125" s="182">
        <f>L126+L135+L145+L156+T145+L165+L178+L186</f>
        <v>0</v>
      </c>
      <c r="M125" s="182"/>
      <c r="N125" s="183"/>
      <c r="P125" s="249"/>
      <c r="Q125" s="248"/>
    </row>
    <row r="126" spans="2:18" s="33" customFormat="1" x14ac:dyDescent="0.25">
      <c r="B126" s="34">
        <v>8</v>
      </c>
      <c r="C126" s="35" t="s">
        <v>105</v>
      </c>
      <c r="D126" s="35"/>
      <c r="E126" s="36"/>
      <c r="F126" s="37"/>
      <c r="G126" s="38"/>
      <c r="H126" s="39"/>
      <c r="I126" s="40"/>
      <c r="J126" s="41"/>
      <c r="K126" s="42"/>
      <c r="L126" s="43">
        <f>SUM(L127:L132)</f>
        <v>0</v>
      </c>
      <c r="M126" s="44">
        <f>L126</f>
        <v>0</v>
      </c>
      <c r="N126" s="234"/>
      <c r="P126" s="249"/>
      <c r="Q126" s="250"/>
      <c r="R126" s="250"/>
    </row>
    <row r="127" spans="2:18" x14ac:dyDescent="0.25">
      <c r="B127" s="96"/>
      <c r="C127" s="97">
        <v>8.1</v>
      </c>
      <c r="D127" s="259" t="s">
        <v>82</v>
      </c>
      <c r="E127" s="259"/>
      <c r="F127" s="260"/>
      <c r="G127" s="204"/>
      <c r="H127" s="205"/>
      <c r="I127" s="206"/>
      <c r="J127" s="207"/>
      <c r="K127" s="208"/>
      <c r="L127" s="98">
        <f t="shared" ref="L127:L132" si="16">J127*K127</f>
        <v>0</v>
      </c>
      <c r="M127" s="99">
        <f t="shared" ref="M127:M132" si="17">L127</f>
        <v>0</v>
      </c>
      <c r="N127" s="235"/>
      <c r="P127" s="249"/>
    </row>
    <row r="128" spans="2:18" x14ac:dyDescent="0.25">
      <c r="B128" s="96"/>
      <c r="C128" s="97">
        <v>8.1999999999999993</v>
      </c>
      <c r="D128" s="259" t="s">
        <v>80</v>
      </c>
      <c r="E128" s="259"/>
      <c r="F128" s="260"/>
      <c r="G128" s="204"/>
      <c r="H128" s="205"/>
      <c r="I128" s="206"/>
      <c r="J128" s="207"/>
      <c r="K128" s="208"/>
      <c r="L128" s="98">
        <f t="shared" si="16"/>
        <v>0</v>
      </c>
      <c r="M128" s="99">
        <f t="shared" si="17"/>
        <v>0</v>
      </c>
      <c r="N128" s="235"/>
      <c r="P128" s="249"/>
    </row>
    <row r="129" spans="2:18" x14ac:dyDescent="0.25">
      <c r="B129" s="96"/>
      <c r="C129" s="97">
        <v>8.3000000000000007</v>
      </c>
      <c r="D129" s="259" t="s">
        <v>81</v>
      </c>
      <c r="E129" s="259"/>
      <c r="F129" s="260"/>
      <c r="G129" s="204"/>
      <c r="H129" s="205"/>
      <c r="I129" s="206"/>
      <c r="J129" s="207"/>
      <c r="K129" s="208"/>
      <c r="L129" s="98">
        <f t="shared" si="16"/>
        <v>0</v>
      </c>
      <c r="M129" s="99">
        <f t="shared" si="17"/>
        <v>0</v>
      </c>
      <c r="N129" s="235"/>
      <c r="P129" s="249"/>
    </row>
    <row r="130" spans="2:18" x14ac:dyDescent="0.25">
      <c r="B130" s="96"/>
      <c r="C130" s="97">
        <v>8.4</v>
      </c>
      <c r="D130" s="265"/>
      <c r="E130" s="265"/>
      <c r="F130" s="266"/>
      <c r="G130" s="204"/>
      <c r="H130" s="205"/>
      <c r="I130" s="206"/>
      <c r="J130" s="207"/>
      <c r="K130" s="208"/>
      <c r="L130" s="98">
        <f t="shared" si="16"/>
        <v>0</v>
      </c>
      <c r="M130" s="99">
        <f t="shared" si="17"/>
        <v>0</v>
      </c>
      <c r="N130" s="235"/>
      <c r="P130" s="249"/>
    </row>
    <row r="131" spans="2:18" x14ac:dyDescent="0.25">
      <c r="B131" s="96"/>
      <c r="C131" s="97">
        <v>8.5</v>
      </c>
      <c r="D131" s="263"/>
      <c r="E131" s="263"/>
      <c r="F131" s="264"/>
      <c r="G131" s="204"/>
      <c r="H131" s="205"/>
      <c r="I131" s="206"/>
      <c r="J131" s="207"/>
      <c r="K131" s="208"/>
      <c r="L131" s="98">
        <f t="shared" si="16"/>
        <v>0</v>
      </c>
      <c r="M131" s="99">
        <f t="shared" si="17"/>
        <v>0</v>
      </c>
      <c r="N131" s="235"/>
      <c r="P131" s="249"/>
    </row>
    <row r="132" spans="2:18" x14ac:dyDescent="0.25">
      <c r="B132" s="96"/>
      <c r="C132" s="97">
        <v>8.6</v>
      </c>
      <c r="D132" s="263"/>
      <c r="E132" s="263"/>
      <c r="F132" s="264"/>
      <c r="G132" s="204"/>
      <c r="H132" s="205"/>
      <c r="I132" s="206"/>
      <c r="J132" s="207"/>
      <c r="K132" s="208"/>
      <c r="L132" s="98">
        <f t="shared" si="16"/>
        <v>0</v>
      </c>
      <c r="M132" s="99">
        <f t="shared" si="17"/>
        <v>0</v>
      </c>
      <c r="N132" s="235"/>
      <c r="P132" s="249"/>
    </row>
    <row r="133" spans="2:18" s="32" customFormat="1" ht="11.4" x14ac:dyDescent="0.2">
      <c r="B133" s="122"/>
      <c r="C133" s="123"/>
      <c r="D133" s="124"/>
      <c r="E133" s="125"/>
      <c r="F133" s="126"/>
      <c r="G133" s="126"/>
      <c r="H133" s="127"/>
      <c r="I133" s="128"/>
      <c r="J133" s="129"/>
      <c r="K133" s="130"/>
      <c r="L133" s="130"/>
      <c r="M133" s="130"/>
      <c r="N133" s="109"/>
      <c r="P133" s="251"/>
      <c r="Q133" s="252"/>
      <c r="R133" s="252"/>
    </row>
    <row r="134" spans="2:18" s="32" customFormat="1" ht="11.4" x14ac:dyDescent="0.2">
      <c r="B134" s="131"/>
      <c r="C134" s="119"/>
      <c r="D134" s="110"/>
      <c r="E134" s="111"/>
      <c r="F134" s="112"/>
      <c r="G134" s="112"/>
      <c r="H134" s="113"/>
      <c r="I134" s="114"/>
      <c r="J134" s="115"/>
      <c r="K134" s="116"/>
      <c r="L134" s="116"/>
      <c r="M134" s="116"/>
      <c r="N134" s="109"/>
      <c r="P134" s="251"/>
      <c r="Q134" s="252"/>
      <c r="R134" s="252"/>
    </row>
    <row r="135" spans="2:18" s="33" customFormat="1" x14ac:dyDescent="0.25">
      <c r="B135" s="34">
        <v>9</v>
      </c>
      <c r="C135" s="35" t="s">
        <v>83</v>
      </c>
      <c r="D135" s="35"/>
      <c r="E135" s="36"/>
      <c r="F135" s="37"/>
      <c r="G135" s="38"/>
      <c r="H135" s="39"/>
      <c r="I135" s="40"/>
      <c r="J135" s="41"/>
      <c r="K135" s="42"/>
      <c r="L135" s="43">
        <f>SUM(L136:L142)</f>
        <v>0</v>
      </c>
      <c r="M135" s="44">
        <f>L135</f>
        <v>0</v>
      </c>
      <c r="N135" s="237"/>
      <c r="P135" s="249"/>
      <c r="Q135" s="250"/>
      <c r="R135" s="250"/>
    </row>
    <row r="136" spans="2:18" x14ac:dyDescent="0.25">
      <c r="B136" s="96"/>
      <c r="C136" s="97">
        <v>9.1</v>
      </c>
      <c r="D136" s="259" t="s">
        <v>84</v>
      </c>
      <c r="E136" s="259"/>
      <c r="F136" s="260"/>
      <c r="G136" s="204"/>
      <c r="H136" s="205"/>
      <c r="I136" s="206"/>
      <c r="J136" s="207"/>
      <c r="K136" s="208"/>
      <c r="L136" s="98">
        <f t="shared" ref="L136:L142" si="18">J136*K136</f>
        <v>0</v>
      </c>
      <c r="M136" s="99">
        <f t="shared" ref="M136:M142" si="19">L136</f>
        <v>0</v>
      </c>
      <c r="N136" s="235"/>
      <c r="P136" s="249"/>
    </row>
    <row r="137" spans="2:18" x14ac:dyDescent="0.25">
      <c r="B137" s="96"/>
      <c r="C137" s="97">
        <v>9.1999999999999993</v>
      </c>
      <c r="D137" s="259" t="s">
        <v>85</v>
      </c>
      <c r="E137" s="259"/>
      <c r="F137" s="260"/>
      <c r="G137" s="204"/>
      <c r="H137" s="205"/>
      <c r="I137" s="206"/>
      <c r="J137" s="207"/>
      <c r="K137" s="208"/>
      <c r="L137" s="98">
        <f t="shared" si="18"/>
        <v>0</v>
      </c>
      <c r="M137" s="99">
        <f t="shared" si="19"/>
        <v>0</v>
      </c>
      <c r="N137" s="235"/>
      <c r="P137" s="249"/>
    </row>
    <row r="138" spans="2:18" x14ac:dyDescent="0.25">
      <c r="B138" s="96"/>
      <c r="C138" s="97">
        <v>9.3000000000000007</v>
      </c>
      <c r="D138" s="259" t="s">
        <v>86</v>
      </c>
      <c r="E138" s="259"/>
      <c r="F138" s="260"/>
      <c r="G138" s="204"/>
      <c r="H138" s="205"/>
      <c r="I138" s="206"/>
      <c r="J138" s="207"/>
      <c r="K138" s="208"/>
      <c r="L138" s="98">
        <f t="shared" si="18"/>
        <v>0</v>
      </c>
      <c r="M138" s="99">
        <f t="shared" si="19"/>
        <v>0</v>
      </c>
      <c r="N138" s="235"/>
      <c r="P138" s="249"/>
    </row>
    <row r="139" spans="2:18" x14ac:dyDescent="0.25">
      <c r="B139" s="96"/>
      <c r="C139" s="97">
        <v>9.4</v>
      </c>
      <c r="D139" s="259" t="s">
        <v>87</v>
      </c>
      <c r="E139" s="259"/>
      <c r="F139" s="260"/>
      <c r="G139" s="204"/>
      <c r="H139" s="205"/>
      <c r="I139" s="206"/>
      <c r="J139" s="207"/>
      <c r="K139" s="208"/>
      <c r="L139" s="98">
        <f t="shared" si="18"/>
        <v>0</v>
      </c>
      <c r="M139" s="99">
        <f t="shared" si="19"/>
        <v>0</v>
      </c>
      <c r="N139" s="235"/>
      <c r="P139" s="249"/>
    </row>
    <row r="140" spans="2:18" x14ac:dyDescent="0.25">
      <c r="B140" s="96"/>
      <c r="C140" s="97">
        <v>9.5</v>
      </c>
      <c r="D140" s="263"/>
      <c r="E140" s="263"/>
      <c r="F140" s="264"/>
      <c r="G140" s="204"/>
      <c r="H140" s="205"/>
      <c r="I140" s="206"/>
      <c r="J140" s="207"/>
      <c r="K140" s="208"/>
      <c r="L140" s="98">
        <f t="shared" si="18"/>
        <v>0</v>
      </c>
      <c r="M140" s="99">
        <f t="shared" si="19"/>
        <v>0</v>
      </c>
      <c r="N140" s="235"/>
      <c r="P140" s="249"/>
    </row>
    <row r="141" spans="2:18" x14ac:dyDescent="0.25">
      <c r="B141" s="96"/>
      <c r="C141" s="97">
        <v>9.6</v>
      </c>
      <c r="D141" s="263"/>
      <c r="E141" s="263"/>
      <c r="F141" s="264"/>
      <c r="G141" s="204"/>
      <c r="H141" s="205"/>
      <c r="I141" s="206"/>
      <c r="J141" s="207"/>
      <c r="K141" s="208"/>
      <c r="L141" s="98">
        <f t="shared" si="18"/>
        <v>0</v>
      </c>
      <c r="M141" s="99">
        <f t="shared" si="19"/>
        <v>0</v>
      </c>
      <c r="N141" s="235"/>
      <c r="P141" s="249"/>
    </row>
    <row r="142" spans="2:18" x14ac:dyDescent="0.25">
      <c r="B142" s="96"/>
      <c r="C142" s="97">
        <v>9.6999999999999993</v>
      </c>
      <c r="D142" s="263"/>
      <c r="E142" s="263"/>
      <c r="F142" s="264"/>
      <c r="G142" s="204"/>
      <c r="H142" s="205"/>
      <c r="I142" s="206"/>
      <c r="J142" s="207"/>
      <c r="K142" s="208"/>
      <c r="L142" s="98">
        <f t="shared" si="18"/>
        <v>0</v>
      </c>
      <c r="M142" s="99">
        <f t="shared" si="19"/>
        <v>0</v>
      </c>
      <c r="N142" s="235"/>
      <c r="P142" s="249"/>
    </row>
    <row r="143" spans="2:18" x14ac:dyDescent="0.25">
      <c r="B143" s="162"/>
      <c r="C143" s="163"/>
      <c r="D143" s="153"/>
      <c r="E143" s="154"/>
      <c r="F143" s="155"/>
      <c r="G143" s="155"/>
      <c r="H143" s="156"/>
      <c r="I143" s="157"/>
      <c r="J143" s="158"/>
      <c r="K143" s="159"/>
      <c r="L143" s="159"/>
      <c r="M143" s="159"/>
      <c r="N143" s="241"/>
      <c r="P143" s="249"/>
    </row>
    <row r="144" spans="2:18" x14ac:dyDescent="0.25">
      <c r="B144" s="164"/>
      <c r="C144" s="165"/>
      <c r="D144" s="135"/>
      <c r="E144" s="136"/>
      <c r="F144" s="137"/>
      <c r="G144" s="137"/>
      <c r="H144" s="138"/>
      <c r="I144" s="139"/>
      <c r="J144" s="140"/>
      <c r="K144" s="141"/>
      <c r="L144" s="141"/>
      <c r="M144" s="141"/>
      <c r="N144" s="241"/>
      <c r="P144" s="249"/>
    </row>
    <row r="145" spans="2:18" s="33" customFormat="1" x14ac:dyDescent="0.25">
      <c r="B145" s="34">
        <v>10</v>
      </c>
      <c r="C145" s="35" t="s">
        <v>88</v>
      </c>
      <c r="D145" s="35"/>
      <c r="E145" s="36"/>
      <c r="F145" s="37"/>
      <c r="G145" s="38"/>
      <c r="H145" s="39"/>
      <c r="I145" s="40"/>
      <c r="J145" s="41"/>
      <c r="K145" s="42"/>
      <c r="L145" s="43">
        <f>SUM(L146:L153)</f>
        <v>0</v>
      </c>
      <c r="M145" s="44">
        <f>L145</f>
        <v>0</v>
      </c>
      <c r="N145" s="237"/>
      <c r="P145" s="249"/>
      <c r="Q145" s="250"/>
      <c r="R145" s="250"/>
    </row>
    <row r="146" spans="2:18" x14ac:dyDescent="0.25">
      <c r="B146" s="96"/>
      <c r="C146" s="97">
        <v>10.1</v>
      </c>
      <c r="D146" s="259" t="s">
        <v>89</v>
      </c>
      <c r="E146" s="259"/>
      <c r="F146" s="260"/>
      <c r="G146" s="204"/>
      <c r="H146" s="205"/>
      <c r="I146" s="206"/>
      <c r="J146" s="207"/>
      <c r="K146" s="208"/>
      <c r="L146" s="98">
        <f t="shared" ref="L146:L153" si="20">J146*K146</f>
        <v>0</v>
      </c>
      <c r="M146" s="99">
        <f t="shared" ref="M146:M153" si="21">L146</f>
        <v>0</v>
      </c>
      <c r="N146" s="235"/>
      <c r="P146" s="249"/>
    </row>
    <row r="147" spans="2:18" x14ac:dyDescent="0.25">
      <c r="B147" s="96"/>
      <c r="C147" s="97">
        <v>10.199999999999999</v>
      </c>
      <c r="D147" s="259" t="s">
        <v>90</v>
      </c>
      <c r="E147" s="259"/>
      <c r="F147" s="260"/>
      <c r="G147" s="204"/>
      <c r="H147" s="205"/>
      <c r="I147" s="206"/>
      <c r="J147" s="207"/>
      <c r="K147" s="208"/>
      <c r="L147" s="98">
        <f t="shared" si="20"/>
        <v>0</v>
      </c>
      <c r="M147" s="99">
        <f t="shared" si="21"/>
        <v>0</v>
      </c>
      <c r="N147" s="235"/>
      <c r="P147" s="249"/>
    </row>
    <row r="148" spans="2:18" x14ac:dyDescent="0.25">
      <c r="B148" s="96"/>
      <c r="C148" s="97">
        <v>10.3</v>
      </c>
      <c r="D148" s="259" t="s">
        <v>86</v>
      </c>
      <c r="E148" s="259"/>
      <c r="F148" s="260"/>
      <c r="G148" s="204"/>
      <c r="H148" s="205"/>
      <c r="I148" s="206"/>
      <c r="J148" s="207"/>
      <c r="K148" s="208"/>
      <c r="L148" s="98">
        <f t="shared" si="20"/>
        <v>0</v>
      </c>
      <c r="M148" s="99">
        <f t="shared" si="21"/>
        <v>0</v>
      </c>
      <c r="N148" s="235"/>
      <c r="P148" s="249"/>
    </row>
    <row r="149" spans="2:18" x14ac:dyDescent="0.25">
      <c r="B149" s="96"/>
      <c r="C149" s="97">
        <v>10.4</v>
      </c>
      <c r="D149" s="259" t="s">
        <v>87</v>
      </c>
      <c r="E149" s="259"/>
      <c r="F149" s="260"/>
      <c r="G149" s="204"/>
      <c r="H149" s="205"/>
      <c r="I149" s="206"/>
      <c r="J149" s="207"/>
      <c r="K149" s="208"/>
      <c r="L149" s="98">
        <f t="shared" si="20"/>
        <v>0</v>
      </c>
      <c r="M149" s="99">
        <f t="shared" si="21"/>
        <v>0</v>
      </c>
      <c r="N149" s="235"/>
      <c r="P149" s="249"/>
    </row>
    <row r="150" spans="2:18" x14ac:dyDescent="0.25">
      <c r="B150" s="96"/>
      <c r="C150" s="97">
        <v>10.5</v>
      </c>
      <c r="D150" s="259" t="s">
        <v>91</v>
      </c>
      <c r="E150" s="259"/>
      <c r="F150" s="260"/>
      <c r="G150" s="204"/>
      <c r="H150" s="205"/>
      <c r="I150" s="206"/>
      <c r="J150" s="207"/>
      <c r="K150" s="208"/>
      <c r="L150" s="98">
        <f t="shared" si="20"/>
        <v>0</v>
      </c>
      <c r="M150" s="99">
        <f t="shared" si="21"/>
        <v>0</v>
      </c>
      <c r="N150" s="235"/>
      <c r="P150" s="249"/>
    </row>
    <row r="151" spans="2:18" x14ac:dyDescent="0.25">
      <c r="B151" s="96"/>
      <c r="C151" s="97">
        <v>10.6</v>
      </c>
      <c r="D151" s="263"/>
      <c r="E151" s="263"/>
      <c r="F151" s="264"/>
      <c r="G151" s="204"/>
      <c r="H151" s="205"/>
      <c r="I151" s="206"/>
      <c r="J151" s="207"/>
      <c r="K151" s="208"/>
      <c r="L151" s="98">
        <f t="shared" si="20"/>
        <v>0</v>
      </c>
      <c r="M151" s="99">
        <f t="shared" si="21"/>
        <v>0</v>
      </c>
      <c r="N151" s="235"/>
      <c r="P151" s="249"/>
    </row>
    <row r="152" spans="2:18" x14ac:dyDescent="0.25">
      <c r="B152" s="96"/>
      <c r="C152" s="97">
        <v>10.7</v>
      </c>
      <c r="D152" s="263"/>
      <c r="E152" s="263"/>
      <c r="F152" s="264"/>
      <c r="G152" s="204"/>
      <c r="H152" s="205"/>
      <c r="I152" s="206"/>
      <c r="J152" s="207"/>
      <c r="K152" s="208"/>
      <c r="L152" s="98">
        <f t="shared" si="20"/>
        <v>0</v>
      </c>
      <c r="M152" s="99">
        <f t="shared" si="21"/>
        <v>0</v>
      </c>
      <c r="N152" s="235"/>
      <c r="P152" s="249"/>
    </row>
    <row r="153" spans="2:18" x14ac:dyDescent="0.25">
      <c r="B153" s="96"/>
      <c r="C153" s="97">
        <v>10.8</v>
      </c>
      <c r="D153" s="263"/>
      <c r="E153" s="263"/>
      <c r="F153" s="264"/>
      <c r="G153" s="204"/>
      <c r="H153" s="205"/>
      <c r="I153" s="206"/>
      <c r="J153" s="207"/>
      <c r="K153" s="208"/>
      <c r="L153" s="98">
        <f t="shared" si="20"/>
        <v>0</v>
      </c>
      <c r="M153" s="99">
        <f t="shared" si="21"/>
        <v>0</v>
      </c>
      <c r="N153" s="235"/>
      <c r="P153" s="249"/>
    </row>
    <row r="154" spans="2:18" s="32" customFormat="1" ht="11.4" x14ac:dyDescent="0.2">
      <c r="B154" s="122"/>
      <c r="C154" s="123"/>
      <c r="D154" s="124"/>
      <c r="E154" s="125"/>
      <c r="F154" s="126"/>
      <c r="G154" s="126"/>
      <c r="H154" s="127"/>
      <c r="I154" s="128"/>
      <c r="J154" s="129"/>
      <c r="K154" s="130"/>
      <c r="L154" s="130"/>
      <c r="M154" s="130"/>
      <c r="N154" s="109"/>
      <c r="P154" s="251"/>
      <c r="Q154" s="252"/>
      <c r="R154" s="252"/>
    </row>
    <row r="155" spans="2:18" x14ac:dyDescent="0.25">
      <c r="B155" s="133"/>
      <c r="C155" s="134"/>
      <c r="D155" s="135"/>
      <c r="E155" s="166"/>
      <c r="F155" s="167"/>
      <c r="G155" s="168"/>
      <c r="H155" s="169"/>
      <c r="I155" s="170"/>
      <c r="J155" s="171"/>
      <c r="K155" s="142"/>
      <c r="L155" s="142"/>
      <c r="M155" s="142"/>
      <c r="N155" s="239"/>
      <c r="P155" s="249"/>
      <c r="Q155" s="249"/>
    </row>
    <row r="156" spans="2:18" s="33" customFormat="1" x14ac:dyDescent="0.25">
      <c r="B156" s="34">
        <v>11</v>
      </c>
      <c r="C156" s="35" t="s">
        <v>92</v>
      </c>
      <c r="D156" s="35"/>
      <c r="E156" s="36"/>
      <c r="F156" s="37"/>
      <c r="G156" s="38"/>
      <c r="H156" s="39"/>
      <c r="I156" s="40"/>
      <c r="J156" s="41"/>
      <c r="K156" s="42"/>
      <c r="L156" s="43">
        <f>SUM(L157:L162)</f>
        <v>0</v>
      </c>
      <c r="M156" s="44">
        <f>L156</f>
        <v>0</v>
      </c>
      <c r="N156" s="237"/>
      <c r="P156" s="249"/>
      <c r="Q156" s="250"/>
      <c r="R156" s="250"/>
    </row>
    <row r="157" spans="2:18" ht="27" customHeight="1" x14ac:dyDescent="0.25">
      <c r="B157" s="96"/>
      <c r="C157" s="97">
        <v>11.1</v>
      </c>
      <c r="D157" s="261" t="s">
        <v>93</v>
      </c>
      <c r="E157" s="261"/>
      <c r="F157" s="262"/>
      <c r="G157" s="204"/>
      <c r="H157" s="205"/>
      <c r="I157" s="206"/>
      <c r="J157" s="207"/>
      <c r="K157" s="208"/>
      <c r="L157" s="98">
        <f t="shared" ref="L157:L162" si="22">J157*K157</f>
        <v>0</v>
      </c>
      <c r="M157" s="99">
        <f t="shared" ref="M157:M162" si="23">L157</f>
        <v>0</v>
      </c>
      <c r="N157" s="235"/>
      <c r="P157" s="249"/>
    </row>
    <row r="158" spans="2:18" x14ac:dyDescent="0.25">
      <c r="B158" s="96"/>
      <c r="C158" s="97">
        <v>11.2</v>
      </c>
      <c r="D158" s="259" t="s">
        <v>94</v>
      </c>
      <c r="E158" s="259"/>
      <c r="F158" s="260"/>
      <c r="G158" s="204"/>
      <c r="H158" s="205"/>
      <c r="I158" s="206"/>
      <c r="J158" s="207"/>
      <c r="K158" s="208"/>
      <c r="L158" s="98">
        <f t="shared" si="22"/>
        <v>0</v>
      </c>
      <c r="M158" s="99">
        <f t="shared" si="23"/>
        <v>0</v>
      </c>
      <c r="N158" s="235"/>
      <c r="P158" s="249"/>
    </row>
    <row r="159" spans="2:18" x14ac:dyDescent="0.25">
      <c r="B159" s="96"/>
      <c r="C159" s="97">
        <v>11.3</v>
      </c>
      <c r="D159" s="259" t="s">
        <v>86</v>
      </c>
      <c r="E159" s="259"/>
      <c r="F159" s="260"/>
      <c r="G159" s="204"/>
      <c r="H159" s="205"/>
      <c r="I159" s="206"/>
      <c r="J159" s="207"/>
      <c r="K159" s="208"/>
      <c r="L159" s="98">
        <f t="shared" si="22"/>
        <v>0</v>
      </c>
      <c r="M159" s="99">
        <f t="shared" si="23"/>
        <v>0</v>
      </c>
      <c r="N159" s="235"/>
      <c r="P159" s="249"/>
    </row>
    <row r="160" spans="2:18" x14ac:dyDescent="0.25">
      <c r="B160" s="96"/>
      <c r="C160" s="97">
        <v>11.4</v>
      </c>
      <c r="D160" s="259" t="s">
        <v>87</v>
      </c>
      <c r="E160" s="259"/>
      <c r="F160" s="260"/>
      <c r="G160" s="204"/>
      <c r="H160" s="205"/>
      <c r="I160" s="206"/>
      <c r="J160" s="207"/>
      <c r="K160" s="208"/>
      <c r="L160" s="98">
        <f t="shared" si="22"/>
        <v>0</v>
      </c>
      <c r="M160" s="99">
        <f t="shared" si="23"/>
        <v>0</v>
      </c>
      <c r="N160" s="235"/>
      <c r="P160" s="249"/>
    </row>
    <row r="161" spans="2:18" x14ac:dyDescent="0.25">
      <c r="B161" s="96"/>
      <c r="C161" s="97">
        <v>11.5</v>
      </c>
      <c r="D161" s="263"/>
      <c r="E161" s="263"/>
      <c r="F161" s="264"/>
      <c r="G161" s="204"/>
      <c r="H161" s="205"/>
      <c r="I161" s="206"/>
      <c r="J161" s="207"/>
      <c r="K161" s="208"/>
      <c r="L161" s="98">
        <f t="shared" si="22"/>
        <v>0</v>
      </c>
      <c r="M161" s="99">
        <f t="shared" si="23"/>
        <v>0</v>
      </c>
      <c r="N161" s="235"/>
      <c r="P161" s="249"/>
    </row>
    <row r="162" spans="2:18" x14ac:dyDescent="0.25">
      <c r="B162" s="96"/>
      <c r="C162" s="97">
        <v>11.6</v>
      </c>
      <c r="D162" s="263"/>
      <c r="E162" s="263"/>
      <c r="F162" s="264"/>
      <c r="G162" s="204"/>
      <c r="H162" s="205"/>
      <c r="I162" s="206"/>
      <c r="J162" s="207"/>
      <c r="K162" s="208"/>
      <c r="L162" s="98">
        <f t="shared" si="22"/>
        <v>0</v>
      </c>
      <c r="M162" s="99">
        <f t="shared" si="23"/>
        <v>0</v>
      </c>
      <c r="N162" s="235"/>
      <c r="P162" s="249"/>
    </row>
    <row r="163" spans="2:18" x14ac:dyDescent="0.25">
      <c r="B163" s="162"/>
      <c r="C163" s="163"/>
      <c r="D163" s="153"/>
      <c r="E163" s="154"/>
      <c r="F163" s="155"/>
      <c r="G163" s="155"/>
      <c r="H163" s="156"/>
      <c r="I163" s="157"/>
      <c r="J163" s="158"/>
      <c r="K163" s="159"/>
      <c r="L163" s="159"/>
      <c r="M163" s="159"/>
      <c r="N163" s="241"/>
      <c r="P163" s="249"/>
    </row>
    <row r="164" spans="2:18" x14ac:dyDescent="0.25">
      <c r="B164" s="164"/>
      <c r="C164" s="165"/>
      <c r="D164" s="135"/>
      <c r="E164" s="136"/>
      <c r="F164" s="137"/>
      <c r="G164" s="137"/>
      <c r="H164" s="138"/>
      <c r="I164" s="139"/>
      <c r="J164" s="140"/>
      <c r="K164" s="141"/>
      <c r="L164" s="141"/>
      <c r="M164" s="141"/>
      <c r="N164" s="241"/>
      <c r="P164" s="249"/>
    </row>
    <row r="165" spans="2:18" s="33" customFormat="1" x14ac:dyDescent="0.25">
      <c r="B165" s="34">
        <v>12</v>
      </c>
      <c r="C165" s="35" t="s">
        <v>95</v>
      </c>
      <c r="D165" s="35"/>
      <c r="E165" s="36"/>
      <c r="F165" s="37"/>
      <c r="G165" s="38"/>
      <c r="H165" s="39"/>
      <c r="I165" s="40"/>
      <c r="J165" s="41"/>
      <c r="K165" s="42"/>
      <c r="L165" s="43">
        <f>SUM(L166:L174)</f>
        <v>0</v>
      </c>
      <c r="M165" s="44">
        <f>L165</f>
        <v>0</v>
      </c>
      <c r="N165" s="237"/>
      <c r="P165" s="249"/>
      <c r="Q165" s="250"/>
      <c r="R165" s="250"/>
    </row>
    <row r="166" spans="2:18" x14ac:dyDescent="0.25">
      <c r="B166" s="96"/>
      <c r="C166" s="97">
        <v>12.1</v>
      </c>
      <c r="D166" s="259" t="s">
        <v>96</v>
      </c>
      <c r="E166" s="259"/>
      <c r="F166" s="260"/>
      <c r="G166" s="204"/>
      <c r="H166" s="205"/>
      <c r="I166" s="206"/>
      <c r="J166" s="207"/>
      <c r="K166" s="208"/>
      <c r="L166" s="98">
        <f t="shared" ref="L166:L174" si="24">J166*K166</f>
        <v>0</v>
      </c>
      <c r="M166" s="99">
        <f t="shared" ref="M166:M174" si="25">L166</f>
        <v>0</v>
      </c>
      <c r="N166" s="235"/>
      <c r="P166" s="249"/>
    </row>
    <row r="167" spans="2:18" x14ac:dyDescent="0.25">
      <c r="B167" s="96"/>
      <c r="C167" s="97">
        <v>12.2</v>
      </c>
      <c r="D167" s="259" t="s">
        <v>97</v>
      </c>
      <c r="E167" s="259"/>
      <c r="F167" s="260"/>
      <c r="G167" s="204"/>
      <c r="H167" s="205"/>
      <c r="I167" s="206"/>
      <c r="J167" s="207"/>
      <c r="K167" s="208"/>
      <c r="L167" s="98">
        <f t="shared" si="24"/>
        <v>0</v>
      </c>
      <c r="M167" s="99">
        <f t="shared" si="25"/>
        <v>0</v>
      </c>
      <c r="N167" s="235"/>
      <c r="P167" s="249"/>
    </row>
    <row r="168" spans="2:18" x14ac:dyDescent="0.25">
      <c r="B168" s="96"/>
      <c r="C168" s="97">
        <v>12.3</v>
      </c>
      <c r="D168" s="259" t="s">
        <v>98</v>
      </c>
      <c r="E168" s="259"/>
      <c r="F168" s="260"/>
      <c r="G168" s="204"/>
      <c r="H168" s="205"/>
      <c r="I168" s="206"/>
      <c r="J168" s="207"/>
      <c r="K168" s="208"/>
      <c r="L168" s="98">
        <f t="shared" si="24"/>
        <v>0</v>
      </c>
      <c r="M168" s="99">
        <f t="shared" si="25"/>
        <v>0</v>
      </c>
      <c r="N168" s="235"/>
      <c r="P168" s="249"/>
    </row>
    <row r="169" spans="2:18" x14ac:dyDescent="0.25">
      <c r="B169" s="96"/>
      <c r="C169" s="97">
        <v>12.4</v>
      </c>
      <c r="D169" s="259" t="s">
        <v>99</v>
      </c>
      <c r="E169" s="259"/>
      <c r="F169" s="260"/>
      <c r="G169" s="204"/>
      <c r="H169" s="205"/>
      <c r="I169" s="206"/>
      <c r="J169" s="207"/>
      <c r="K169" s="208"/>
      <c r="L169" s="98">
        <f t="shared" si="24"/>
        <v>0</v>
      </c>
      <c r="M169" s="99">
        <f t="shared" si="25"/>
        <v>0</v>
      </c>
      <c r="N169" s="235"/>
      <c r="P169" s="249"/>
    </row>
    <row r="170" spans="2:18" x14ac:dyDescent="0.25">
      <c r="B170" s="96"/>
      <c r="C170" s="97">
        <v>12.5</v>
      </c>
      <c r="D170" s="259" t="s">
        <v>100</v>
      </c>
      <c r="E170" s="259"/>
      <c r="F170" s="260"/>
      <c r="G170" s="204"/>
      <c r="H170" s="205"/>
      <c r="I170" s="206"/>
      <c r="J170" s="207"/>
      <c r="K170" s="208"/>
      <c r="L170" s="98">
        <f t="shared" si="24"/>
        <v>0</v>
      </c>
      <c r="M170" s="99">
        <f t="shared" si="25"/>
        <v>0</v>
      </c>
      <c r="N170" s="235"/>
      <c r="P170" s="249"/>
    </row>
    <row r="171" spans="2:18" x14ac:dyDescent="0.25">
      <c r="B171" s="96"/>
      <c r="C171" s="97">
        <v>12.6</v>
      </c>
      <c r="D171" s="259" t="s">
        <v>87</v>
      </c>
      <c r="E171" s="259"/>
      <c r="F171" s="260"/>
      <c r="G171" s="204"/>
      <c r="H171" s="205"/>
      <c r="I171" s="206"/>
      <c r="J171" s="207"/>
      <c r="K171" s="208"/>
      <c r="L171" s="98">
        <f t="shared" si="24"/>
        <v>0</v>
      </c>
      <c r="M171" s="99">
        <f t="shared" si="25"/>
        <v>0</v>
      </c>
      <c r="N171" s="235"/>
      <c r="P171" s="249"/>
    </row>
    <row r="172" spans="2:18" x14ac:dyDescent="0.25">
      <c r="B172" s="96"/>
      <c r="C172" s="97">
        <v>12.7</v>
      </c>
      <c r="D172" s="259" t="s">
        <v>91</v>
      </c>
      <c r="E172" s="259"/>
      <c r="F172" s="260"/>
      <c r="G172" s="204"/>
      <c r="H172" s="205"/>
      <c r="I172" s="206"/>
      <c r="J172" s="207"/>
      <c r="K172" s="208"/>
      <c r="L172" s="98">
        <f t="shared" si="24"/>
        <v>0</v>
      </c>
      <c r="M172" s="99">
        <f t="shared" si="25"/>
        <v>0</v>
      </c>
      <c r="N172" s="235"/>
      <c r="P172" s="249"/>
    </row>
    <row r="173" spans="2:18" x14ac:dyDescent="0.25">
      <c r="B173" s="96"/>
      <c r="C173" s="97">
        <v>12.8</v>
      </c>
      <c r="D173" s="263"/>
      <c r="E173" s="263"/>
      <c r="F173" s="264"/>
      <c r="G173" s="204"/>
      <c r="H173" s="205"/>
      <c r="I173" s="206"/>
      <c r="J173" s="207"/>
      <c r="K173" s="208"/>
      <c r="L173" s="98">
        <f t="shared" si="24"/>
        <v>0</v>
      </c>
      <c r="M173" s="99">
        <f t="shared" si="25"/>
        <v>0</v>
      </c>
      <c r="N173" s="235"/>
      <c r="P173" s="249"/>
    </row>
    <row r="174" spans="2:18" x14ac:dyDescent="0.25">
      <c r="B174" s="96"/>
      <c r="C174" s="97">
        <v>12.9</v>
      </c>
      <c r="D174" s="263"/>
      <c r="E174" s="263"/>
      <c r="F174" s="264"/>
      <c r="G174" s="204"/>
      <c r="H174" s="205"/>
      <c r="I174" s="206"/>
      <c r="J174" s="207"/>
      <c r="K174" s="208"/>
      <c r="L174" s="98">
        <f t="shared" si="24"/>
        <v>0</v>
      </c>
      <c r="M174" s="99">
        <f t="shared" si="25"/>
        <v>0</v>
      </c>
      <c r="N174" s="235"/>
      <c r="P174" s="249"/>
    </row>
    <row r="175" spans="2:18" x14ac:dyDescent="0.25">
      <c r="B175" s="162"/>
      <c r="C175" s="163"/>
      <c r="D175" s="153"/>
      <c r="E175" s="154"/>
      <c r="F175" s="155"/>
      <c r="G175" s="155"/>
      <c r="H175" s="156"/>
      <c r="I175" s="157"/>
      <c r="J175" s="158"/>
      <c r="K175" s="159"/>
      <c r="L175" s="159"/>
      <c r="M175" s="159"/>
      <c r="N175" s="241"/>
      <c r="P175" s="249"/>
    </row>
    <row r="176" spans="2:18" x14ac:dyDescent="0.25">
      <c r="B176" s="164"/>
      <c r="C176" s="165"/>
      <c r="D176" s="135"/>
      <c r="E176" s="136"/>
      <c r="F176" s="137"/>
      <c r="G176" s="137"/>
      <c r="H176" s="138"/>
      <c r="I176" s="139"/>
      <c r="J176" s="140"/>
      <c r="K176" s="141"/>
      <c r="L176" s="141"/>
      <c r="M176" s="141"/>
      <c r="N176" s="241"/>
      <c r="P176" s="249"/>
    </row>
    <row r="177" spans="2:18" s="32" customFormat="1" ht="11.4" hidden="1" x14ac:dyDescent="0.2">
      <c r="B177" s="29"/>
      <c r="C177" s="30"/>
      <c r="D177" s="31"/>
      <c r="E177" s="69"/>
      <c r="F177" s="70"/>
      <c r="G177" s="71"/>
      <c r="H177" s="72"/>
      <c r="I177" s="73"/>
      <c r="J177" s="74"/>
      <c r="K177" s="75"/>
      <c r="L177" s="76">
        <f>+K177*J177</f>
        <v>0</v>
      </c>
      <c r="M177" s="77"/>
      <c r="N177" s="236"/>
      <c r="P177" s="251"/>
      <c r="Q177" s="252"/>
      <c r="R177" s="252"/>
    </row>
    <row r="178" spans="2:18" s="33" customFormat="1" x14ac:dyDescent="0.25">
      <c r="B178" s="34">
        <v>13</v>
      </c>
      <c r="C178" s="35" t="s">
        <v>101</v>
      </c>
      <c r="D178" s="35"/>
      <c r="E178" s="36"/>
      <c r="F178" s="37"/>
      <c r="G178" s="38"/>
      <c r="H178" s="39"/>
      <c r="I178" s="40"/>
      <c r="J178" s="41"/>
      <c r="K178" s="42"/>
      <c r="L178" s="43">
        <f>SUM(L179:L183)</f>
        <v>0</v>
      </c>
      <c r="M178" s="44">
        <f>L178</f>
        <v>0</v>
      </c>
      <c r="N178" s="237"/>
      <c r="P178" s="249"/>
      <c r="Q178" s="250"/>
      <c r="R178" s="250"/>
    </row>
    <row r="179" spans="2:18" x14ac:dyDescent="0.25">
      <c r="B179" s="96"/>
      <c r="C179" s="97">
        <v>13.1</v>
      </c>
      <c r="D179" s="259" t="s">
        <v>110</v>
      </c>
      <c r="E179" s="259"/>
      <c r="F179" s="260"/>
      <c r="G179" s="204"/>
      <c r="H179" s="205"/>
      <c r="I179" s="206"/>
      <c r="J179" s="207"/>
      <c r="K179" s="208"/>
      <c r="L179" s="98">
        <f t="shared" ref="L179:L183" si="26">J179*K179</f>
        <v>0</v>
      </c>
      <c r="M179" s="99">
        <f t="shared" ref="M179:M183" si="27">L179</f>
        <v>0</v>
      </c>
      <c r="N179" s="235"/>
      <c r="P179" s="249"/>
    </row>
    <row r="180" spans="2:18" x14ac:dyDescent="0.25">
      <c r="B180" s="96"/>
      <c r="C180" s="97">
        <v>13.2</v>
      </c>
      <c r="D180" s="259" t="s">
        <v>111</v>
      </c>
      <c r="E180" s="259"/>
      <c r="F180" s="260"/>
      <c r="G180" s="204"/>
      <c r="H180" s="205"/>
      <c r="I180" s="206"/>
      <c r="J180" s="207"/>
      <c r="K180" s="208"/>
      <c r="L180" s="98">
        <f t="shared" si="26"/>
        <v>0</v>
      </c>
      <c r="M180" s="99">
        <f t="shared" si="27"/>
        <v>0</v>
      </c>
      <c r="N180" s="235"/>
      <c r="P180" s="249"/>
    </row>
    <row r="181" spans="2:18" x14ac:dyDescent="0.25">
      <c r="B181" s="96"/>
      <c r="C181" s="97">
        <v>13.3</v>
      </c>
      <c r="D181" s="259" t="s">
        <v>112</v>
      </c>
      <c r="E181" s="259"/>
      <c r="F181" s="260"/>
      <c r="G181" s="204"/>
      <c r="H181" s="205"/>
      <c r="I181" s="206"/>
      <c r="J181" s="207"/>
      <c r="K181" s="208"/>
      <c r="L181" s="98">
        <f t="shared" si="26"/>
        <v>0</v>
      </c>
      <c r="M181" s="99">
        <f t="shared" si="27"/>
        <v>0</v>
      </c>
      <c r="N181" s="235"/>
      <c r="P181" s="249"/>
    </row>
    <row r="182" spans="2:18" x14ac:dyDescent="0.25">
      <c r="B182" s="96"/>
      <c r="C182" s="97">
        <v>13.4</v>
      </c>
      <c r="D182" s="263"/>
      <c r="E182" s="263"/>
      <c r="F182" s="264"/>
      <c r="G182" s="204"/>
      <c r="H182" s="205"/>
      <c r="I182" s="206"/>
      <c r="J182" s="207"/>
      <c r="K182" s="208"/>
      <c r="L182" s="98">
        <f t="shared" si="26"/>
        <v>0</v>
      </c>
      <c r="M182" s="99">
        <f t="shared" si="27"/>
        <v>0</v>
      </c>
      <c r="N182" s="235"/>
      <c r="P182" s="249"/>
    </row>
    <row r="183" spans="2:18" x14ac:dyDescent="0.25">
      <c r="B183" s="96"/>
      <c r="C183" s="97">
        <v>13.5</v>
      </c>
      <c r="D183" s="263"/>
      <c r="E183" s="263"/>
      <c r="F183" s="264"/>
      <c r="G183" s="204"/>
      <c r="H183" s="205"/>
      <c r="I183" s="206"/>
      <c r="J183" s="207"/>
      <c r="K183" s="208"/>
      <c r="L183" s="98">
        <f t="shared" si="26"/>
        <v>0</v>
      </c>
      <c r="M183" s="99">
        <f t="shared" si="27"/>
        <v>0</v>
      </c>
      <c r="N183" s="235"/>
      <c r="P183" s="249"/>
    </row>
    <row r="184" spans="2:18" x14ac:dyDescent="0.25">
      <c r="B184" s="162"/>
      <c r="C184" s="163"/>
      <c r="D184" s="153"/>
      <c r="E184" s="154"/>
      <c r="F184" s="155"/>
      <c r="G184" s="155"/>
      <c r="H184" s="156"/>
      <c r="I184" s="157"/>
      <c r="J184" s="158"/>
      <c r="K184" s="159"/>
      <c r="L184" s="159"/>
      <c r="M184" s="159"/>
      <c r="N184" s="241"/>
      <c r="P184" s="249"/>
    </row>
    <row r="185" spans="2:18" x14ac:dyDescent="0.25">
      <c r="B185" s="164"/>
      <c r="C185" s="165"/>
      <c r="D185" s="135"/>
      <c r="E185" s="136"/>
      <c r="F185" s="137"/>
      <c r="G185" s="137"/>
      <c r="H185" s="138"/>
      <c r="I185" s="139"/>
      <c r="J185" s="140"/>
      <c r="K185" s="141"/>
      <c r="L185" s="141"/>
      <c r="M185" s="141"/>
      <c r="N185" s="241"/>
      <c r="P185" s="249"/>
    </row>
    <row r="186" spans="2:18" s="33" customFormat="1" x14ac:dyDescent="0.25">
      <c r="B186" s="34">
        <v>14</v>
      </c>
      <c r="C186" s="35" t="s">
        <v>8</v>
      </c>
      <c r="D186" s="35"/>
      <c r="E186" s="36"/>
      <c r="F186" s="37"/>
      <c r="G186" s="38"/>
      <c r="H186" s="39"/>
      <c r="I186" s="40"/>
      <c r="J186" s="41"/>
      <c r="K186" s="42"/>
      <c r="L186" s="43">
        <f>SUM(L187:L191)</f>
        <v>0</v>
      </c>
      <c r="M186" s="44">
        <f>L186</f>
        <v>0</v>
      </c>
      <c r="N186" s="237"/>
      <c r="P186" s="249"/>
      <c r="Q186" s="250"/>
      <c r="R186" s="250"/>
    </row>
    <row r="187" spans="2:18" x14ac:dyDescent="0.25">
      <c r="B187" s="96"/>
      <c r="C187" s="97">
        <v>14.1</v>
      </c>
      <c r="D187" s="259" t="s">
        <v>113</v>
      </c>
      <c r="E187" s="259"/>
      <c r="F187" s="260"/>
      <c r="G187" s="204"/>
      <c r="H187" s="205"/>
      <c r="I187" s="206"/>
      <c r="J187" s="207"/>
      <c r="K187" s="208"/>
      <c r="L187" s="98">
        <f t="shared" ref="L187:L191" si="28">J187*K187</f>
        <v>0</v>
      </c>
      <c r="M187" s="99">
        <f t="shared" ref="M187:M191" si="29">L187</f>
        <v>0</v>
      </c>
      <c r="N187" s="235"/>
      <c r="P187" s="249"/>
    </row>
    <row r="188" spans="2:18" x14ac:dyDescent="0.25">
      <c r="B188" s="96"/>
      <c r="C188" s="97">
        <v>14.2</v>
      </c>
      <c r="D188" s="259" t="s">
        <v>102</v>
      </c>
      <c r="E188" s="259"/>
      <c r="F188" s="260"/>
      <c r="G188" s="204"/>
      <c r="H188" s="205"/>
      <c r="I188" s="206"/>
      <c r="J188" s="207"/>
      <c r="K188" s="208"/>
      <c r="L188" s="98">
        <f t="shared" si="28"/>
        <v>0</v>
      </c>
      <c r="M188" s="99">
        <f t="shared" si="29"/>
        <v>0</v>
      </c>
      <c r="N188" s="235"/>
      <c r="P188" s="249"/>
    </row>
    <row r="189" spans="2:18" x14ac:dyDescent="0.25">
      <c r="B189" s="96"/>
      <c r="C189" s="97">
        <v>14.3</v>
      </c>
      <c r="D189" s="263"/>
      <c r="E189" s="263"/>
      <c r="F189" s="264"/>
      <c r="G189" s="204"/>
      <c r="H189" s="205"/>
      <c r="I189" s="206"/>
      <c r="J189" s="207"/>
      <c r="K189" s="208"/>
      <c r="L189" s="98">
        <f t="shared" si="28"/>
        <v>0</v>
      </c>
      <c r="M189" s="99">
        <f t="shared" si="29"/>
        <v>0</v>
      </c>
      <c r="N189" s="235"/>
      <c r="P189" s="249"/>
    </row>
    <row r="190" spans="2:18" x14ac:dyDescent="0.25">
      <c r="B190" s="96"/>
      <c r="C190" s="97">
        <v>14.4</v>
      </c>
      <c r="D190" s="263"/>
      <c r="E190" s="263"/>
      <c r="F190" s="264"/>
      <c r="G190" s="204"/>
      <c r="H190" s="205"/>
      <c r="I190" s="206"/>
      <c r="J190" s="207"/>
      <c r="K190" s="208"/>
      <c r="L190" s="98">
        <f t="shared" si="28"/>
        <v>0</v>
      </c>
      <c r="M190" s="99">
        <f t="shared" si="29"/>
        <v>0</v>
      </c>
      <c r="N190" s="235"/>
      <c r="P190" s="249"/>
    </row>
    <row r="191" spans="2:18" x14ac:dyDescent="0.25">
      <c r="B191" s="96"/>
      <c r="C191" s="97">
        <v>14.5</v>
      </c>
      <c r="D191" s="263"/>
      <c r="E191" s="263"/>
      <c r="F191" s="264"/>
      <c r="G191" s="204"/>
      <c r="H191" s="205"/>
      <c r="I191" s="206"/>
      <c r="J191" s="207"/>
      <c r="K191" s="208"/>
      <c r="L191" s="98">
        <f t="shared" si="28"/>
        <v>0</v>
      </c>
      <c r="M191" s="99">
        <f t="shared" si="29"/>
        <v>0</v>
      </c>
      <c r="N191" s="238"/>
      <c r="P191" s="249"/>
    </row>
    <row r="192" spans="2:18" x14ac:dyDescent="0.25">
      <c r="B192" s="214"/>
      <c r="C192" s="215"/>
      <c r="D192" s="214"/>
      <c r="E192" s="216"/>
      <c r="F192" s="217"/>
      <c r="G192" s="217"/>
      <c r="H192" s="218"/>
      <c r="I192" s="219"/>
      <c r="J192" s="220"/>
      <c r="K192" s="221"/>
      <c r="L192" s="221"/>
      <c r="M192" s="221"/>
      <c r="N192" s="221"/>
      <c r="P192" s="249"/>
    </row>
    <row r="193" spans="1:25" x14ac:dyDescent="0.25">
      <c r="B193" s="94"/>
      <c r="C193" s="222"/>
      <c r="D193" s="94"/>
      <c r="E193" s="223"/>
      <c r="F193" s="224"/>
      <c r="G193" s="224"/>
      <c r="H193" s="225"/>
      <c r="I193" s="226"/>
      <c r="J193" s="227"/>
      <c r="K193" s="228"/>
      <c r="L193" s="228"/>
      <c r="M193" s="228"/>
      <c r="N193" s="228"/>
      <c r="P193" s="249"/>
    </row>
    <row r="194" spans="1:25" x14ac:dyDescent="0.25">
      <c r="P194" s="255"/>
    </row>
    <row r="195" spans="1:25" x14ac:dyDescent="0.25">
      <c r="A195" s="95"/>
      <c r="B195" s="95"/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256"/>
      <c r="Q195" s="256"/>
      <c r="R195" s="256"/>
      <c r="S195" s="95"/>
      <c r="T195" s="95"/>
      <c r="U195" s="95"/>
      <c r="V195" s="95"/>
      <c r="W195" s="95"/>
      <c r="X195" s="95"/>
      <c r="Y195" s="95"/>
    </row>
    <row r="196" spans="1:25" x14ac:dyDescent="0.25">
      <c r="A196" s="95"/>
      <c r="B196" s="95"/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256"/>
      <c r="Q196" s="256"/>
      <c r="R196" s="256"/>
      <c r="S196" s="95"/>
      <c r="T196" s="95"/>
      <c r="U196" s="95"/>
      <c r="V196" s="95"/>
      <c r="W196" s="95"/>
      <c r="X196" s="95"/>
      <c r="Y196" s="95"/>
    </row>
    <row r="197" spans="1:25" ht="75" customHeight="1" x14ac:dyDescent="0.25">
      <c r="B197" s="1" t="s">
        <v>115</v>
      </c>
      <c r="C197" s="3"/>
      <c r="D197" s="3"/>
      <c r="E197" s="6"/>
      <c r="F197" s="7"/>
      <c r="G197" s="8" t="s">
        <v>1</v>
      </c>
      <c r="H197" s="85" t="s">
        <v>2</v>
      </c>
      <c r="I197" s="86" t="s">
        <v>3</v>
      </c>
      <c r="J197" s="87" t="s">
        <v>4</v>
      </c>
      <c r="K197" s="88" t="s">
        <v>13</v>
      </c>
      <c r="L197" s="89" t="s">
        <v>10</v>
      </c>
      <c r="M197" s="229"/>
      <c r="N197" s="89" t="s">
        <v>12</v>
      </c>
      <c r="P197" s="248"/>
      <c r="Q197" s="248"/>
    </row>
    <row r="198" spans="1:25" ht="22.2" customHeight="1" x14ac:dyDescent="0.25">
      <c r="B198" s="184" t="s">
        <v>116</v>
      </c>
      <c r="C198" s="185" t="s">
        <v>14</v>
      </c>
      <c r="D198" s="186"/>
      <c r="E198" s="187"/>
      <c r="F198" s="188"/>
      <c r="G198" s="189"/>
      <c r="H198" s="190"/>
      <c r="I198" s="191"/>
      <c r="J198" s="192"/>
      <c r="K198" s="193"/>
      <c r="L198" s="194">
        <f>SUM(L199:L203)</f>
        <v>0</v>
      </c>
      <c r="M198" s="230"/>
      <c r="N198" s="233">
        <f>L198</f>
        <v>0</v>
      </c>
      <c r="P198" s="249"/>
      <c r="Q198" s="248"/>
    </row>
    <row r="199" spans="1:25" x14ac:dyDescent="0.25">
      <c r="B199" s="96"/>
      <c r="C199" s="97">
        <v>99.1</v>
      </c>
      <c r="D199" s="259" t="s">
        <v>117</v>
      </c>
      <c r="E199" s="259"/>
      <c r="F199" s="260"/>
      <c r="G199" s="204"/>
      <c r="H199" s="205"/>
      <c r="I199" s="206"/>
      <c r="J199" s="207"/>
      <c r="K199" s="208"/>
      <c r="L199" s="98">
        <f>J199*K199</f>
        <v>0</v>
      </c>
      <c r="M199" s="231"/>
      <c r="N199" s="99">
        <f>L199</f>
        <v>0</v>
      </c>
      <c r="P199" s="249"/>
    </row>
    <row r="200" spans="1:25" ht="28.2" customHeight="1" x14ac:dyDescent="0.25">
      <c r="B200" s="96"/>
      <c r="C200" s="97">
        <v>99.2</v>
      </c>
      <c r="D200" s="261" t="s">
        <v>118</v>
      </c>
      <c r="E200" s="261"/>
      <c r="F200" s="262"/>
      <c r="G200" s="204"/>
      <c r="H200" s="205"/>
      <c r="I200" s="206"/>
      <c r="J200" s="207"/>
      <c r="K200" s="208"/>
      <c r="L200" s="98">
        <f t="shared" ref="L200:L202" si="30">J200*K200</f>
        <v>0</v>
      </c>
      <c r="M200" s="231"/>
      <c r="N200" s="99">
        <f t="shared" ref="N200:N203" si="31">L200</f>
        <v>0</v>
      </c>
      <c r="P200" s="249"/>
    </row>
    <row r="201" spans="1:25" x14ac:dyDescent="0.25">
      <c r="B201" s="96"/>
      <c r="C201" s="97">
        <v>99.3</v>
      </c>
      <c r="D201" s="263"/>
      <c r="E201" s="263"/>
      <c r="F201" s="264"/>
      <c r="G201" s="204"/>
      <c r="H201" s="205"/>
      <c r="I201" s="206"/>
      <c r="J201" s="207"/>
      <c r="K201" s="208"/>
      <c r="L201" s="98">
        <f t="shared" si="30"/>
        <v>0</v>
      </c>
      <c r="M201" s="231"/>
      <c r="N201" s="99">
        <f t="shared" si="31"/>
        <v>0</v>
      </c>
      <c r="P201" s="249"/>
    </row>
    <row r="202" spans="1:25" x14ac:dyDescent="0.25">
      <c r="B202" s="96"/>
      <c r="C202" s="97">
        <v>99.4</v>
      </c>
      <c r="D202" s="263"/>
      <c r="E202" s="263"/>
      <c r="F202" s="264"/>
      <c r="G202" s="204"/>
      <c r="H202" s="205"/>
      <c r="I202" s="206"/>
      <c r="J202" s="207"/>
      <c r="K202" s="208"/>
      <c r="L202" s="98">
        <f t="shared" si="30"/>
        <v>0</v>
      </c>
      <c r="M202" s="231"/>
      <c r="N202" s="99">
        <f t="shared" si="31"/>
        <v>0</v>
      </c>
      <c r="P202" s="249"/>
    </row>
    <row r="203" spans="1:25" x14ac:dyDescent="0.25">
      <c r="B203" s="96"/>
      <c r="C203" s="97">
        <v>99.5</v>
      </c>
      <c r="D203" s="263"/>
      <c r="E203" s="263"/>
      <c r="F203" s="264"/>
      <c r="G203" s="204"/>
      <c r="H203" s="205"/>
      <c r="I203" s="206"/>
      <c r="J203" s="207"/>
      <c r="K203" s="208"/>
      <c r="L203" s="98">
        <f t="shared" ref="L203" si="32">J203*K203</f>
        <v>0</v>
      </c>
      <c r="M203" s="232"/>
      <c r="N203" s="99">
        <f t="shared" si="31"/>
        <v>0</v>
      </c>
      <c r="P203" s="249"/>
    </row>
  </sheetData>
  <mergeCells count="138">
    <mergeCell ref="G7:J7"/>
    <mergeCell ref="G8:J8"/>
    <mergeCell ref="G9:J9"/>
    <mergeCell ref="E74:F74"/>
    <mergeCell ref="B124:F124"/>
    <mergeCell ref="D18:F18"/>
    <mergeCell ref="B15:F15"/>
    <mergeCell ref="D28:F28"/>
    <mergeCell ref="D29:F29"/>
    <mergeCell ref="D30:F30"/>
    <mergeCell ref="D34:F34"/>
    <mergeCell ref="D35:F35"/>
    <mergeCell ref="D19:F19"/>
    <mergeCell ref="D20:F20"/>
    <mergeCell ref="D21:F21"/>
    <mergeCell ref="D25:F25"/>
    <mergeCell ref="D26:F26"/>
    <mergeCell ref="D44:F44"/>
    <mergeCell ref="D45:F45"/>
    <mergeCell ref="D46:F46"/>
    <mergeCell ref="D47:F47"/>
    <mergeCell ref="D48:F48"/>
    <mergeCell ref="D36:F36"/>
    <mergeCell ref="D37:F37"/>
    <mergeCell ref="D41:F41"/>
    <mergeCell ref="D42:F42"/>
    <mergeCell ref="D43:F43"/>
    <mergeCell ref="D54:F54"/>
    <mergeCell ref="D55:F55"/>
    <mergeCell ref="D56:F56"/>
    <mergeCell ref="D60:F60"/>
    <mergeCell ref="D61:F61"/>
    <mergeCell ref="D49:F49"/>
    <mergeCell ref="D50:F50"/>
    <mergeCell ref="D51:F51"/>
    <mergeCell ref="D52:F52"/>
    <mergeCell ref="D53:F53"/>
    <mergeCell ref="D67:F67"/>
    <mergeCell ref="D68:F68"/>
    <mergeCell ref="D69:F69"/>
    <mergeCell ref="D70:F70"/>
    <mergeCell ref="D71:F71"/>
    <mergeCell ref="D62:F62"/>
    <mergeCell ref="D63:F63"/>
    <mergeCell ref="D64:F64"/>
    <mergeCell ref="D65:F65"/>
    <mergeCell ref="D66:F66"/>
    <mergeCell ref="D81:F81"/>
    <mergeCell ref="D82:F82"/>
    <mergeCell ref="D83:F83"/>
    <mergeCell ref="D84:F84"/>
    <mergeCell ref="D85:F85"/>
    <mergeCell ref="D72:F72"/>
    <mergeCell ref="D77:F77"/>
    <mergeCell ref="D78:F78"/>
    <mergeCell ref="D79:F79"/>
    <mergeCell ref="D80:F80"/>
    <mergeCell ref="D91:F91"/>
    <mergeCell ref="D92:F92"/>
    <mergeCell ref="D93:F93"/>
    <mergeCell ref="D94:F94"/>
    <mergeCell ref="D95:F95"/>
    <mergeCell ref="D86:F86"/>
    <mergeCell ref="D87:F87"/>
    <mergeCell ref="D88:F88"/>
    <mergeCell ref="D89:F89"/>
    <mergeCell ref="D90:F90"/>
    <mergeCell ref="D104:F104"/>
    <mergeCell ref="D105:F105"/>
    <mergeCell ref="D106:F106"/>
    <mergeCell ref="D107:F107"/>
    <mergeCell ref="D108:F108"/>
    <mergeCell ref="D99:F99"/>
    <mergeCell ref="D100:F100"/>
    <mergeCell ref="D101:F101"/>
    <mergeCell ref="D102:F102"/>
    <mergeCell ref="D103:F103"/>
    <mergeCell ref="D117:F117"/>
    <mergeCell ref="D118:F118"/>
    <mergeCell ref="D119:F119"/>
    <mergeCell ref="D120:F120"/>
    <mergeCell ref="D121:F121"/>
    <mergeCell ref="D109:F109"/>
    <mergeCell ref="D110:F110"/>
    <mergeCell ref="D111:F111"/>
    <mergeCell ref="D115:F115"/>
    <mergeCell ref="D116:F116"/>
    <mergeCell ref="D132:F132"/>
    <mergeCell ref="D136:F136"/>
    <mergeCell ref="D137:F137"/>
    <mergeCell ref="D138:F138"/>
    <mergeCell ref="D139:F139"/>
    <mergeCell ref="D127:F127"/>
    <mergeCell ref="D128:F128"/>
    <mergeCell ref="D129:F129"/>
    <mergeCell ref="D130:F130"/>
    <mergeCell ref="D131:F131"/>
    <mergeCell ref="D148:F148"/>
    <mergeCell ref="D149:F149"/>
    <mergeCell ref="D150:F150"/>
    <mergeCell ref="D151:F151"/>
    <mergeCell ref="D152:F152"/>
    <mergeCell ref="D140:F140"/>
    <mergeCell ref="D141:F141"/>
    <mergeCell ref="D142:F142"/>
    <mergeCell ref="D146:F146"/>
    <mergeCell ref="D147:F147"/>
    <mergeCell ref="D161:F161"/>
    <mergeCell ref="D162:F162"/>
    <mergeCell ref="D166:F166"/>
    <mergeCell ref="D167:F167"/>
    <mergeCell ref="D168:F168"/>
    <mergeCell ref="D153:F153"/>
    <mergeCell ref="D157:F157"/>
    <mergeCell ref="D158:F158"/>
    <mergeCell ref="D159:F159"/>
    <mergeCell ref="D160:F160"/>
    <mergeCell ref="D183:F183"/>
    <mergeCell ref="D174:F174"/>
    <mergeCell ref="D179:F179"/>
    <mergeCell ref="D180:F180"/>
    <mergeCell ref="D181:F181"/>
    <mergeCell ref="D182:F182"/>
    <mergeCell ref="D169:F169"/>
    <mergeCell ref="D170:F170"/>
    <mergeCell ref="D171:F171"/>
    <mergeCell ref="D172:F172"/>
    <mergeCell ref="D173:F173"/>
    <mergeCell ref="D199:F199"/>
    <mergeCell ref="D200:F200"/>
    <mergeCell ref="D201:F201"/>
    <mergeCell ref="D202:F202"/>
    <mergeCell ref="D203:F203"/>
    <mergeCell ref="D187:F187"/>
    <mergeCell ref="D188:F188"/>
    <mergeCell ref="D189:F189"/>
    <mergeCell ref="D190:F190"/>
    <mergeCell ref="D191:F191"/>
  </mergeCells>
  <conditionalFormatting sqref="L125">
    <cfRule type="expression" dxfId="2" priority="5">
      <formula>"&lt;(0.15*L13)"</formula>
    </cfRule>
  </conditionalFormatting>
  <conditionalFormatting sqref="L16">
    <cfRule type="cellIs" dxfId="1" priority="1" operator="lessThanOrEqual">
      <formula>(0.15*L125)</formula>
    </cfRule>
    <cfRule type="cellIs" dxfId="0" priority="3" operator="greaterThan">
      <formula>(0.15*L125)</formula>
    </cfRule>
  </conditionalFormatting>
  <pageMargins left="0.78740157480314965" right="0.78740157480314965" top="0.59055118110236227" bottom="0.78740157480314965" header="0.31496062992125984" footer="0.31496062992125984"/>
  <pageSetup scale="55" fitToHeight="0" orientation="landscape" r:id="rId1"/>
  <headerFooter>
    <oddFooter>&amp;L&amp;"Arial,Standard"&amp;9Druckdatum: &amp;D&amp;R&amp;"Arial,Standard"&amp;9Seite &amp;P von &amp;N</oddFooter>
  </headerFooter>
  <customProperties>
    <customPr name="EpmWorksheetKeyString_GUID" r:id="rId2"/>
  </customProperties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1.2_Vorlage_Investitionskosten_D"/>
    <f:field ref="objsubject" par="" edit="true" text=""/>
    <f:field ref="objcreatedby" par="" text="Semadeni, Gianni (BFE - seg)"/>
    <f:field ref="objcreatedat" par="" text="01.03.2019 08:34:02"/>
    <f:field ref="objchangedby" par="" text="Semadeni, Gianni (BFE - seg)"/>
    <f:field ref="objmodifiedat" par="" text="01.03.2019 08:34:59"/>
    <f:field ref="doc_FSCFOLIO_1_1001_FieldDocumentNumber" par="" text=""/>
    <f:field ref="doc_FSCFOLIO_1_1001_FieldSubject" par="" edit="true" text=""/>
    <f:field ref="FSCFOLIO_1_1001_FieldCurrentUser" par="" text="Gianni Semadeni"/>
    <f:field ref="CCAPRECONFIG_15_1001_Objektname" par="" edit="true" text="1.2_Vorlage_Investitionskosten_D"/>
    <f:field ref="CHPRECONFIG_1_1001_Objektname" par="" edit="true" text="1.2_Vorlage_Investitionskosten_D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Investitionskosten</vt:lpstr>
      <vt:lpstr>Investitionskosten!Druckbereich</vt:lpstr>
      <vt:lpstr>Investitionskosten!Drucktitel</vt:lpstr>
    </vt:vector>
  </TitlesOfParts>
  <Company>Pöyry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Oberrauch, Felix</dc:creator>
  <cp:lastModifiedBy>Geissmann Markus BFE</cp:lastModifiedBy>
  <cp:lastPrinted>2018-01-04T07:01:24Z</cp:lastPrinted>
  <dcterms:created xsi:type="dcterms:W3CDTF">2017-12-08T11:35:47Z</dcterms:created>
  <dcterms:modified xsi:type="dcterms:W3CDTF">2023-02-13T14:49:04Z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/>
  </property>
  <property fmtid="{D5CDD505-2E9C-101B-9397-08002B2CF9AE}" pid="3" name="FSC#UVEKCFG@15.1700:FileRespOrg">
    <vt:lpwstr>Wasserkraft</vt:lpwstr>
  </property>
  <property fmtid="{D5CDD505-2E9C-101B-9397-08002B2CF9AE}" pid="4" name="FSC#UVEKCFG@15.1700:DefaultGroupFileResponsible">
    <vt:lpwstr/>
  </property>
  <property fmtid="{D5CDD505-2E9C-101B-9397-08002B2CF9AE}" pid="5" name="FSC#UVEKCFG@15.1700:FileRespFunction">
    <vt:lpwstr/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/>
  </property>
  <property fmtid="{D5CDD505-2E9C-101B-9397-08002B2CF9AE}" pid="8" name="FSC#UVEKCFG@15.1700:FileResponsible">
    <vt:lpwstr/>
  </property>
  <property fmtid="{D5CDD505-2E9C-101B-9397-08002B2CF9AE}" pid="9" name="FSC#UVEKCFG@15.1700:FileResponsibleTel">
    <vt:lpwstr/>
  </property>
  <property fmtid="{D5CDD505-2E9C-101B-9397-08002B2CF9AE}" pid="10" name="FSC#UVEKCFG@15.1700:FileResponsibleEmail">
    <vt:lpwstr/>
  </property>
  <property fmtid="{D5CDD505-2E9C-101B-9397-08002B2CF9AE}" pid="11" name="FSC#UVEKCFG@15.1700:FileResponsibleFax">
    <vt:lpwstr/>
  </property>
  <property fmtid="{D5CDD505-2E9C-101B-9397-08002B2CF9AE}" pid="12" name="FSC#UVEKCFG@15.1700:FileResponsibleAddress">
    <vt:lpwstr/>
  </property>
  <property fmtid="{D5CDD505-2E9C-101B-9397-08002B2CF9AE}" pid="13" name="FSC#UVEKCFG@15.1700:FileResponsibleStreet">
    <vt:lpwstr/>
  </property>
  <property fmtid="{D5CDD505-2E9C-101B-9397-08002B2CF9AE}" pid="14" name="FSC#UVEKCFG@15.1700:FileResponsiblezipcode">
    <vt:lpwstr/>
  </property>
  <property fmtid="{D5CDD505-2E9C-101B-9397-08002B2CF9AE}" pid="15" name="FSC#UVEKCFG@15.1700:FileResponsiblecity">
    <vt:lpwstr/>
  </property>
  <property fmtid="{D5CDD505-2E9C-101B-9397-08002B2CF9AE}" pid="16" name="FSC#UVEKCFG@15.1700:FileResponsibleAbbreviation">
    <vt:lpwstr/>
  </property>
  <property fmtid="{D5CDD505-2E9C-101B-9397-08002B2CF9AE}" pid="17" name="FSC#UVEKCFG@15.1700:FileRespOrgHome">
    <vt:lpwstr>Mühlestrasse 4, 3003 Bern</vt:lpwstr>
  </property>
  <property fmtid="{D5CDD505-2E9C-101B-9397-08002B2CF9AE}" pid="18" name="FSC#UVEKCFG@15.1700:CurrUserAbbreviation">
    <vt:lpwstr>seg</vt:lpwstr>
  </property>
  <property fmtid="{D5CDD505-2E9C-101B-9397-08002B2CF9AE}" pid="19" name="FSC#UVEKCFG@15.1700:CategoryReference">
    <vt:lpwstr>452.11</vt:lpwstr>
  </property>
  <property fmtid="{D5CDD505-2E9C-101B-9397-08002B2CF9AE}" pid="20" name="FSC#UVEKCFG@15.1700:cooAddress">
    <vt:lpwstr>COO.2207.110.3.1768360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1.2_Vorlage_Investitionskosten_D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2019-03-01-0039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/>
  </property>
  <property fmtid="{D5CDD505-2E9C-101B-9397-08002B2CF9AE}" pid="92" name="FSC#UVEKCFG@15.1700:Abs_Vorname">
    <vt:lpwstr/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01.03.2019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1.2_Vorlage_Investitionskosten_D</vt:lpwstr>
  </property>
  <property fmtid="{D5CDD505-2E9C-101B-9397-08002B2CF9AE}" pid="100" name="FSC#UVEKCFG@15.1700:Nummer">
    <vt:lpwstr>2019-03-01-0039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/>
  </property>
  <property fmtid="{D5CDD505-2E9C-101B-9397-08002B2CF9AE}" pid="104" name="FSC#UVEKCFG@15.1700:FileResponsiblezipcodePostal">
    <vt:lpwstr/>
  </property>
  <property fmtid="{D5CDD505-2E9C-101B-9397-08002B2CF9AE}" pid="105" name="FSC#UVEKCFG@15.1700:FileResponsiblecityPostal">
    <vt:lpwstr/>
  </property>
  <property fmtid="{D5CDD505-2E9C-101B-9397-08002B2CF9AE}" pid="106" name="FSC#UVEKCFG@15.1700:FileResponsibleStreetInvoice">
    <vt:lpwstr/>
  </property>
  <property fmtid="{D5CDD505-2E9C-101B-9397-08002B2CF9AE}" pid="107" name="FSC#UVEKCFG@15.1700:FileResponsiblezipcodeInvoice">
    <vt:lpwstr/>
  </property>
  <property fmtid="{D5CDD505-2E9C-101B-9397-08002B2CF9AE}" pid="108" name="FSC#UVEKCFG@15.1700:FileResponsiblecityInvoice">
    <vt:lpwstr/>
  </property>
  <property fmtid="{D5CDD505-2E9C-101B-9397-08002B2CF9AE}" pid="109" name="FSC#UVEKCFG@15.1700:ResponsibleDefaultRoleOrg">
    <vt:lpwstr/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452.11-00007</vt:lpwstr>
  </property>
  <property fmtid="{D5CDD505-2E9C-101B-9397-08002B2CF9AE}" pid="136" name="FSC#COOELAK@1.1001:FileRefYear">
    <vt:lpwstr>2017</vt:lpwstr>
  </property>
  <property fmtid="{D5CDD505-2E9C-101B-9397-08002B2CF9AE}" pid="137" name="FSC#COOELAK@1.1001:FileRefOrdinal">
    <vt:lpwstr>7</vt:lpwstr>
  </property>
  <property fmtid="{D5CDD505-2E9C-101B-9397-08002B2CF9AE}" pid="138" name="FSC#COOELAK@1.1001:FileRefOU">
    <vt:lpwstr>EE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Semadeni Gianni</vt:lpwstr>
  </property>
  <property fmtid="{D5CDD505-2E9C-101B-9397-08002B2CF9AE}" pid="141" name="FSC#COOELAK@1.1001:OwnerExtension">
    <vt:lpwstr>+41 58 466 34 44</vt:lpwstr>
  </property>
  <property fmtid="{D5CDD505-2E9C-101B-9397-08002B2CF9AE}" pid="142" name="FSC#COOELAK@1.1001:OwnerFaxExtension">
    <vt:lpwstr>+41 58 463 25 00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>Wasserkraft (BFE)</vt:lpwstr>
  </property>
  <property fmtid="{D5CDD505-2E9C-101B-9397-08002B2CF9AE}" pid="148" name="FSC#COOELAK@1.1001:CreatedAt">
    <vt:lpwstr>01.03.2019</vt:lpwstr>
  </property>
  <property fmtid="{D5CDD505-2E9C-101B-9397-08002B2CF9AE}" pid="149" name="FSC#COOELAK@1.1001:OU">
    <vt:lpwstr>Wasserkraft (BFE)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*COO.2207.110.3.1768360*</vt:lpwstr>
  </property>
  <property fmtid="{D5CDD505-2E9C-101B-9397-08002B2CF9AE}" pid="152" name="FSC#COOELAK@1.1001:RefBarCode">
    <vt:lpwstr>*COO.2207.110.4.1768361*</vt:lpwstr>
  </property>
  <property fmtid="{D5CDD505-2E9C-101B-9397-08002B2CF9AE}" pid="153" name="FSC#COOELAK@1.1001:FileRefBarCode">
    <vt:lpwstr>*452.11-00007*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/>
  </property>
  <property fmtid="{D5CDD505-2E9C-101B-9397-08002B2CF9AE}" pid="158" name="FSC#COOELAK@1.1001:ProcessResponsiblePhone">
    <vt:lpwstr/>
  </property>
  <property fmtid="{D5CDD505-2E9C-101B-9397-08002B2CF9AE}" pid="159" name="FSC#COOELAK@1.1001:ProcessResponsibleMail">
    <vt:lpwstr/>
  </property>
  <property fmtid="{D5CDD505-2E9C-101B-9397-08002B2CF9AE}" pid="160" name="FSC#COOELAK@1.1001:ProcessResponsibleFax">
    <vt:lpwstr/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452.11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gianni.semadeni@bfe.admin.ch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/>
  </property>
  <property fmtid="{D5CDD505-2E9C-101B-9397-08002B2CF9AE}" pid="176" name="FSC#ATSTATECFG@1.1001:AgentPhone">
    <vt:lpwstr/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1.2_Vorlage_Investitionskosten_D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Mühlestrasse 4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452.11-00007/00004/00006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COO.2207.110.3.1768360</vt:lpwstr>
  </property>
  <property fmtid="{D5CDD505-2E9C-101B-9397-08002B2CF9AE}" pid="198" name="FSC#FSCFOLIO@1.1001:docpropproject">
    <vt:lpwstr/>
  </property>
</Properties>
</file>